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((((((PASTA DE TRABALHO))))))\2 - PESSOAL 2019\43 - EQUALIZACAO master\5 - DIAGRAMAS )))))))))\TESTES\MODELOS DE DASHBOARD\"/>
    </mc:Choice>
  </mc:AlternateContent>
  <xr:revisionPtr revIDLastSave="0" documentId="8_{AB5E1D82-2FDB-468A-A886-367177506498}" xr6:coauthVersionLast="46" xr6:coauthVersionMax="46" xr10:uidLastSave="{00000000-0000-0000-0000-000000000000}"/>
  <bookViews>
    <workbookView xWindow="12" yWindow="744" windowWidth="23028" windowHeight="12216" xr2:uid="{CCE46DF7-F915-42FF-8588-E8D06AEB95D9}"/>
  </bookViews>
  <sheets>
    <sheet name="Planilha1" sheetId="1" r:id="rId1"/>
    <sheet name="Planilha1 (2)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6" i="2"/>
  <c r="G6" i="2"/>
  <c r="E31" i="3"/>
  <c r="F31" i="3" s="1"/>
  <c r="E30" i="3"/>
  <c r="F30" i="3" s="1"/>
  <c r="E29" i="3"/>
  <c r="F29" i="3" s="1"/>
  <c r="K6" i="2"/>
  <c r="L6" i="2" s="1"/>
  <c r="M6" i="2" s="1"/>
  <c r="F6" i="2"/>
  <c r="L8" i="1"/>
  <c r="L7" i="1"/>
  <c r="M7" i="1" s="1"/>
  <c r="M8" i="1"/>
  <c r="K6" i="1"/>
  <c r="L6" i="1" s="1"/>
  <c r="M6" i="1" s="1"/>
  <c r="G6" i="1"/>
  <c r="F6" i="1"/>
  <c r="I6" i="2" l="1"/>
  <c r="L7" i="2"/>
  <c r="M7" i="2" s="1"/>
  <c r="O6" i="2" s="1"/>
  <c r="L8" i="2"/>
  <c r="M8" i="2" s="1"/>
  <c r="H6" i="2"/>
  <c r="O6" i="1"/>
  <c r="I6" i="1"/>
  <c r="H6" i="1"/>
</calcChain>
</file>

<file path=xl/sharedStrings.xml><?xml version="1.0" encoding="utf-8"?>
<sst xmlns="http://schemas.openxmlformats.org/spreadsheetml/2006/main" count="65" uniqueCount="42">
  <si>
    <t>Exclusão de propostas inexequíveis e excessivamente elevadas considerando o método de desvio padrão</t>
  </si>
  <si>
    <t>ITEM</t>
  </si>
  <si>
    <t>EMPRESA/ÓRGÃO PESQUISADO</t>
  </si>
  <si>
    <t>MÉDIA</t>
  </si>
  <si>
    <t>DESVIO PADRÃO</t>
  </si>
  <si>
    <t>A</t>
  </si>
  <si>
    <t>B</t>
  </si>
  <si>
    <t>C</t>
  </si>
  <si>
    <t>LIMITE SUPERIOR (média + desvio)</t>
  </si>
  <si>
    <t>LIMITE INFERIOR (média - desvio)</t>
  </si>
  <si>
    <t>MÉDIA FINAL ( excetuando-se os inexequíveis e excessivamente elevados)</t>
  </si>
  <si>
    <t>Passo 4: Calcular a Média dos Quadrados das Diferenças</t>
  </si>
  <si>
    <t>Passo 5: Calcular a Raiz Quadrada da Média dos Quadrados</t>
  </si>
  <si>
    <t xml:space="preserve">Calcular o desvio padrão é uma forma de entender o quanto os dados estão dispersos em relação à média. </t>
  </si>
  <si>
    <t>média</t>
  </si>
  <si>
    <t>dif. Em relação a média</t>
  </si>
  <si>
    <t>Ù</t>
  </si>
  <si>
    <r>
      <t xml:space="preserve">elevar dif. Em relação a média </t>
    </r>
    <r>
      <rPr>
        <b/>
        <i/>
        <sz val="11"/>
        <color rgb="FF000000"/>
        <rFont val="Calibri"/>
        <family val="2"/>
      </rPr>
      <t>ao quadrado</t>
    </r>
  </si>
  <si>
    <t>COMO FOI CALCULADO O DESVIO PADRÃO</t>
  </si>
  <si>
    <t>NOME</t>
  </si>
  <si>
    <t>TOTAL ORÇADO</t>
  </si>
  <si>
    <t>SAVING</t>
  </si>
  <si>
    <t>Saving</t>
  </si>
  <si>
    <t>ESTIMADO</t>
  </si>
  <si>
    <t>FORNECEDOR 1</t>
  </si>
  <si>
    <t>TUBULAÇÕES E SUPORTES</t>
  </si>
  <si>
    <t>CIVIL</t>
  </si>
  <si>
    <t>TOTAL MATERIAIS</t>
  </si>
  <si>
    <t>TOTAL MÃO DE OBRA</t>
  </si>
  <si>
    <t>TOTAL ITENS DO FORNECEDOR</t>
  </si>
  <si>
    <t>PRAZO FINAL</t>
  </si>
  <si>
    <t>TIPO DE FRETE</t>
  </si>
  <si>
    <t>ITENS ACRESCENTADOS PELO FORNECEDOR</t>
  </si>
  <si>
    <t>FORNECEDOR 2</t>
  </si>
  <si>
    <t>FORNECEDOR 3</t>
  </si>
  <si>
    <t>CIF</t>
  </si>
  <si>
    <t>VALOR ESTIMADO=</t>
  </si>
  <si>
    <t>% DE SAVING</t>
  </si>
  <si>
    <t>O RELATÓRIO POR DISCIPLINA DEVE APRESENTAR OS SAVINGS</t>
  </si>
  <si>
    <r>
      <t xml:space="preserve">Exclusão de propostas inexequíveis e excessivamente elevadas considerando o método de </t>
    </r>
    <r>
      <rPr>
        <sz val="11"/>
        <color rgb="FFFF0000"/>
        <rFont val="Calibri"/>
        <family val="2"/>
      </rPr>
      <t>desvio padrão</t>
    </r>
  </si>
  <si>
    <t>TOTAL ORIGINAL</t>
  </si>
  <si>
    <t>TOTAL 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</si>
</sst>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Symbol"/>
      <family val="1"/>
      <charset val="2"/>
    </font>
    <font>
      <b/>
      <i/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ck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indexed="64"/>
      </right>
      <top style="hair">
        <color rgb="FF000000"/>
      </top>
      <bottom style="hair">
        <color rgb="FF000000"/>
      </bottom>
      <diagonal/>
    </border>
    <border>
      <left style="thick">
        <color indexed="64"/>
      </left>
      <right style="hair">
        <color rgb="FF000000"/>
      </right>
      <top style="hair">
        <color rgb="FF000000"/>
      </top>
      <bottom style="thick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indexed="64"/>
      </bottom>
      <diagonal/>
    </border>
    <border>
      <left style="hair">
        <color rgb="FF000000"/>
      </left>
      <right style="thick">
        <color indexed="64"/>
      </right>
      <top style="hair">
        <color rgb="FF000000"/>
      </top>
      <bottom style="thick">
        <color indexed="64"/>
      </bottom>
      <diagonal/>
    </border>
    <border>
      <left style="thick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ck">
        <color indexed="64"/>
      </right>
      <top/>
      <bottom style="hair">
        <color rgb="FF000000"/>
      </bottom>
      <diagonal/>
    </border>
    <border>
      <left style="thick">
        <color indexed="64"/>
      </left>
      <right style="hair">
        <color rgb="FF000000"/>
      </right>
      <top style="thick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ck">
        <color indexed="64"/>
      </top>
      <bottom style="medium">
        <color indexed="64"/>
      </bottom>
      <diagonal/>
    </border>
    <border>
      <left style="hair">
        <color rgb="FF000000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thick">
        <color indexed="64"/>
      </bottom>
      <diagonal/>
    </border>
    <border>
      <left/>
      <right/>
      <top style="hair">
        <color rgb="FF000000"/>
      </top>
      <bottom style="thick">
        <color indexed="64"/>
      </bottom>
      <diagonal/>
    </border>
    <border>
      <left/>
      <right style="hair">
        <color rgb="FF000000"/>
      </right>
      <top style="hair">
        <color rgb="FF000000"/>
      </top>
      <bottom style="thick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0" xfId="0" applyBorder="1"/>
    <xf numFmtId="43" fontId="0" fillId="0" borderId="10" xfId="0" applyNumberFormat="1" applyBorder="1"/>
    <xf numFmtId="164" fontId="0" fillId="0" borderId="10" xfId="0" applyNumberFormat="1" applyBorder="1"/>
    <xf numFmtId="2" fontId="0" fillId="0" borderId="10" xfId="0" applyNumberFormat="1" applyBorder="1"/>
    <xf numFmtId="43" fontId="3" fillId="0" borderId="2" xfId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3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0" xfId="0" applyFont="1"/>
    <xf numFmtId="2" fontId="0" fillId="3" borderId="14" xfId="0" applyNumberFormat="1" applyFill="1" applyBorder="1"/>
    <xf numFmtId="43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13" fillId="6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44" fontId="0" fillId="0" borderId="0" xfId="2" applyFont="1"/>
    <xf numFmtId="44" fontId="5" fillId="0" borderId="0" xfId="2" applyFont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44" fontId="15" fillId="0" borderId="11" xfId="2" applyFont="1" applyBorder="1"/>
    <xf numFmtId="0" fontId="5" fillId="9" borderId="11" xfId="0" applyFont="1" applyFill="1" applyBorder="1" applyAlignment="1">
      <alignment vertical="center" wrapText="1"/>
    </xf>
    <xf numFmtId="44" fontId="15" fillId="9" borderId="11" xfId="2" applyFont="1" applyFill="1" applyBorder="1"/>
    <xf numFmtId="9" fontId="15" fillId="9" borderId="11" xfId="3" applyFont="1" applyFill="1" applyBorder="1"/>
    <xf numFmtId="1" fontId="0" fillId="0" borderId="11" xfId="2" applyNumberFormat="1" applyFont="1" applyBorder="1" applyAlignment="1">
      <alignment horizontal="center"/>
    </xf>
    <xf numFmtId="1" fontId="15" fillId="0" borderId="11" xfId="2" applyNumberFormat="1" applyFont="1" applyBorder="1" applyAlignment="1">
      <alignment horizontal="center"/>
    </xf>
    <xf numFmtId="1" fontId="17" fillId="0" borderId="11" xfId="2" applyNumberFormat="1" applyFont="1" applyBorder="1" applyAlignment="1">
      <alignment horizontal="center"/>
    </xf>
    <xf numFmtId="9" fontId="17" fillId="9" borderId="11" xfId="3" applyFont="1" applyFill="1" applyBorder="1"/>
    <xf numFmtId="44" fontId="17" fillId="0" borderId="11" xfId="2" applyFont="1" applyBorder="1"/>
    <xf numFmtId="44" fontId="17" fillId="9" borderId="11" xfId="2" applyFont="1" applyFill="1" applyBorder="1"/>
    <xf numFmtId="3" fontId="17" fillId="0" borderId="11" xfId="0" applyNumberFormat="1" applyFont="1" applyBorder="1"/>
    <xf numFmtId="3" fontId="15" fillId="0" borderId="11" xfId="0" applyNumberFormat="1" applyFont="1" applyBorder="1"/>
    <xf numFmtId="0" fontId="5" fillId="10" borderId="11" xfId="0" applyFont="1" applyFill="1" applyBorder="1" applyAlignment="1">
      <alignment vertical="center" wrapText="1"/>
    </xf>
    <xf numFmtId="44" fontId="17" fillId="10" borderId="11" xfId="2" applyFont="1" applyFill="1" applyBorder="1"/>
    <xf numFmtId="44" fontId="15" fillId="10" borderId="11" xfId="2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3" fillId="6" borderId="0" xfId="0" applyFont="1" applyFill="1" applyAlignment="1">
      <alignment horizontal="center"/>
    </xf>
    <xf numFmtId="0" fontId="16" fillId="8" borderId="0" xfId="0" applyFont="1" applyFill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448235</xdr:colOff>
      <xdr:row>6</xdr:row>
      <xdr:rowOff>152400</xdr:rowOff>
    </xdr:from>
    <xdr:to>
      <xdr:col>3</xdr:col>
      <xdr:colOff>448235</xdr:colOff>
      <xdr:row>12</xdr:row>
      <xdr:rowOff>89647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A18CFA6F-2A77-4A74-9660-4DA9AC660A8B}"/>
            </a:ext>
          </a:extLst>
        </xdr:cNvPr>
        <xdr:cNvCxnSpPr/>
      </xdr:nvCxnSpPr>
      <xdr:spPr>
        <a:xfrm>
          <a:off x="3065929" y="2187388"/>
          <a:ext cx="0" cy="103094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430306</xdr:colOff>
      <xdr:row>12</xdr:row>
      <xdr:rowOff>116542</xdr:rowOff>
    </xdr:from>
    <xdr:to>
      <xdr:col>10</xdr:col>
      <xdr:colOff>304800</xdr:colOff>
      <xdr:row>12</xdr:row>
      <xdr:rowOff>116542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EB0E9397-466B-405F-A820-CB66CB7F8E89}"/>
            </a:ext>
          </a:extLst>
        </xdr:cNvPr>
        <xdr:cNvCxnSpPr/>
      </xdr:nvCxnSpPr>
      <xdr:spPr>
        <a:xfrm>
          <a:off x="3048000" y="3245224"/>
          <a:ext cx="5585012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439271</xdr:colOff>
      <xdr:row>6</xdr:row>
      <xdr:rowOff>134471</xdr:rowOff>
    </xdr:from>
    <xdr:to>
      <xdr:col>3</xdr:col>
      <xdr:colOff>448235</xdr:colOff>
      <xdr:row>12</xdr:row>
      <xdr:rowOff>98612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9789626C-2C84-4CF6-94E9-37D9DD9295C8}"/>
            </a:ext>
          </a:extLst>
        </xdr:cNvPr>
        <xdr:cNvCxnSpPr/>
      </xdr:nvCxnSpPr>
      <xdr:spPr>
        <a:xfrm flipV="1">
          <a:off x="3056965" y="2169459"/>
          <a:ext cx="8964" cy="10578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286870</xdr:colOff>
      <xdr:row>6</xdr:row>
      <xdr:rowOff>98612</xdr:rowOff>
    </xdr:from>
    <xdr:to>
      <xdr:col>10</xdr:col>
      <xdr:colOff>286870</xdr:colOff>
      <xdr:row>12</xdr:row>
      <xdr:rowOff>107577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1469EA3F-504D-470E-A5B4-8AF7705784D1}"/>
            </a:ext>
          </a:extLst>
        </xdr:cNvPr>
        <xdr:cNvCxnSpPr/>
      </xdr:nvCxnSpPr>
      <xdr:spPr>
        <a:xfrm flipV="1">
          <a:off x="8615082" y="2133600"/>
          <a:ext cx="0" cy="11026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310661</xdr:colOff>
      <xdr:row>10</xdr:row>
      <xdr:rowOff>187569</xdr:rowOff>
    </xdr:from>
    <xdr:to>
      <xdr:col>8</xdr:col>
      <xdr:colOff>212034</xdr:colOff>
      <xdr:row>14</xdr:row>
      <xdr:rowOff>52754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8DF93C35-A932-4D26-BF66-6FD2505BF91F}"/>
            </a:ext>
          </a:extLst>
        </xdr:cNvPr>
        <xdr:cNvSpPr txBox="1"/>
      </xdr:nvSpPr>
      <xdr:spPr>
        <a:xfrm>
          <a:off x="4763391" y="2990404"/>
          <a:ext cx="1511513" cy="613933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/>
            <a:t>cálculo da média: 15+20,8+23/3</a:t>
          </a:r>
        </a:p>
      </xdr:txBody>
    </xdr:sp>
    <xdr:clientData/>
  </xdr:twoCellAnchor>
  <xdr:twoCellAnchor>
    <xdr:from>
      <xdr:col>2</xdr:col>
      <xdr:colOff>198120</xdr:colOff>
      <xdr:row>6</xdr:row>
      <xdr:rowOff>106680</xdr:rowOff>
    </xdr:from>
    <xdr:to>
      <xdr:col>5</xdr:col>
      <xdr:colOff>22860</xdr:colOff>
      <xdr:row>6</xdr:row>
      <xdr:rowOff>106680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AEDFFC0F-2318-43D3-BA67-469CA133A94C}"/>
            </a:ext>
          </a:extLst>
        </xdr:cNvPr>
        <xdr:cNvCxnSpPr/>
      </xdr:nvCxnSpPr>
      <xdr:spPr>
        <a:xfrm>
          <a:off x="2209800" y="2148840"/>
          <a:ext cx="165354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</xdr:row>
      <xdr:rowOff>45720</xdr:rowOff>
    </xdr:from>
    <xdr:to>
      <xdr:col>5</xdr:col>
      <xdr:colOff>38100</xdr:colOff>
      <xdr:row>6</xdr:row>
      <xdr:rowOff>99060</xdr:rowOff>
    </xdr:to>
    <xdr:cxnSp macro="">
      <xdr:nvCxnSpPr>
        <xdr:cNvPr id="16" name="Conector reto 15">
          <a:extLst>
            <a:ext uri="{FF2B5EF4-FFF2-40B4-BE49-F238E27FC236}">
              <a16:creationId xmlns:a16="http://schemas.microsoft.com/office/drawing/2014/main" id="{98D07341-E305-4ABC-8538-61FF6FDC1F96}"/>
            </a:ext>
          </a:extLst>
        </xdr:cNvPr>
        <xdr:cNvCxnSpPr/>
      </xdr:nvCxnSpPr>
      <xdr:spPr>
        <a:xfrm flipV="1">
          <a:off x="3878580" y="1905000"/>
          <a:ext cx="0" cy="23622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5</xdr:row>
      <xdr:rowOff>30480</xdr:rowOff>
    </xdr:from>
    <xdr:to>
      <xdr:col>2</xdr:col>
      <xdr:colOff>213360</xdr:colOff>
      <xdr:row>6</xdr:row>
      <xdr:rowOff>99060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57AEE71C-5FE9-4237-A032-A91BCAE375CF}"/>
            </a:ext>
          </a:extLst>
        </xdr:cNvPr>
        <xdr:cNvCxnSpPr/>
      </xdr:nvCxnSpPr>
      <xdr:spPr>
        <a:xfrm flipV="1">
          <a:off x="2225040" y="1889760"/>
          <a:ext cx="0" cy="25146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7</xdr:row>
      <xdr:rowOff>45720</xdr:rowOff>
    </xdr:from>
    <xdr:to>
      <xdr:col>2</xdr:col>
      <xdr:colOff>365760</xdr:colOff>
      <xdr:row>17</xdr:row>
      <xdr:rowOff>15240</xdr:rowOff>
    </xdr:to>
    <xdr:cxnSp macro="">
      <xdr:nvCxnSpPr>
        <xdr:cNvPr id="20" name="Conector reto 19">
          <a:extLst>
            <a:ext uri="{FF2B5EF4-FFF2-40B4-BE49-F238E27FC236}">
              <a16:creationId xmlns:a16="http://schemas.microsoft.com/office/drawing/2014/main" id="{83ED82EA-5F99-46A5-8D7C-4649A3783DCB}"/>
            </a:ext>
          </a:extLst>
        </xdr:cNvPr>
        <xdr:cNvCxnSpPr/>
      </xdr:nvCxnSpPr>
      <xdr:spPr>
        <a:xfrm>
          <a:off x="2377440" y="227076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259080</xdr:colOff>
      <xdr:row>7</xdr:row>
      <xdr:rowOff>53340</xdr:rowOff>
    </xdr:from>
    <xdr:to>
      <xdr:col>3</xdr:col>
      <xdr:colOff>259080</xdr:colOff>
      <xdr:row>17</xdr:row>
      <xdr:rowOff>22860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BEF850EE-030A-4E0D-AC2D-D1ADE4A4283C}"/>
            </a:ext>
          </a:extLst>
        </xdr:cNvPr>
        <xdr:cNvCxnSpPr/>
      </xdr:nvCxnSpPr>
      <xdr:spPr>
        <a:xfrm>
          <a:off x="2880360" y="227838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236220</xdr:colOff>
      <xdr:row>7</xdr:row>
      <xdr:rowOff>53340</xdr:rowOff>
    </xdr:from>
    <xdr:to>
      <xdr:col>4</xdr:col>
      <xdr:colOff>236220</xdr:colOff>
      <xdr:row>17</xdr:row>
      <xdr:rowOff>22860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4935BDBC-DF36-4A6E-B6E3-BE1E8E8E7598}"/>
            </a:ext>
          </a:extLst>
        </xdr:cNvPr>
        <xdr:cNvCxnSpPr/>
      </xdr:nvCxnSpPr>
      <xdr:spPr>
        <a:xfrm>
          <a:off x="3467100" y="227838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15240</xdr:rowOff>
    </xdr:from>
    <xdr:to>
      <xdr:col>10</xdr:col>
      <xdr:colOff>457200</xdr:colOff>
      <xdr:row>17</xdr:row>
      <xdr:rowOff>15240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D798CAD7-0C4D-42B6-9542-63C84C900258}"/>
            </a:ext>
          </a:extLst>
        </xdr:cNvPr>
        <xdr:cNvCxnSpPr/>
      </xdr:nvCxnSpPr>
      <xdr:spPr>
        <a:xfrm>
          <a:off x="2354580" y="4175760"/>
          <a:ext cx="643128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449580</xdr:colOff>
      <xdr:row>6</xdr:row>
      <xdr:rowOff>106680</xdr:rowOff>
    </xdr:from>
    <xdr:to>
      <xdr:col>10</xdr:col>
      <xdr:colOff>449580</xdr:colOff>
      <xdr:row>17</xdr:row>
      <xdr:rowOff>30480</xdr:rowOff>
    </xdr:to>
    <xdr:cxnSp macro="">
      <xdr:nvCxnSpPr>
        <xdr:cNvPr id="26" name="Conector reto 25">
          <a:extLst>
            <a:ext uri="{FF2B5EF4-FFF2-40B4-BE49-F238E27FC236}">
              <a16:creationId xmlns:a16="http://schemas.microsoft.com/office/drawing/2014/main" id="{7EF33F8A-231F-4E6B-9007-2F5F6545272A}"/>
            </a:ext>
          </a:extLst>
        </xdr:cNvPr>
        <xdr:cNvCxnSpPr/>
      </xdr:nvCxnSpPr>
      <xdr:spPr>
        <a:xfrm flipV="1">
          <a:off x="8778240" y="2148840"/>
          <a:ext cx="0" cy="20421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440615</xdr:colOff>
      <xdr:row>6</xdr:row>
      <xdr:rowOff>133574</xdr:rowOff>
    </xdr:from>
    <xdr:to>
      <xdr:col>10</xdr:col>
      <xdr:colOff>440615</xdr:colOff>
      <xdr:row>17</xdr:row>
      <xdr:rowOff>49754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84B19F53-5448-4D9A-9026-7B40C53D91F6}"/>
            </a:ext>
          </a:extLst>
        </xdr:cNvPr>
        <xdr:cNvCxnSpPr/>
      </xdr:nvCxnSpPr>
      <xdr:spPr>
        <a:xfrm flipV="1">
          <a:off x="8768827" y="2168562"/>
          <a:ext cx="0" cy="2013921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257321</xdr:colOff>
      <xdr:row>15</xdr:row>
      <xdr:rowOff>134229</xdr:rowOff>
    </xdr:from>
    <xdr:to>
      <xdr:col>8</xdr:col>
      <xdr:colOff>415583</xdr:colOff>
      <xdr:row>21</xdr:row>
      <xdr:rowOff>182880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FB02510D-F600-4092-8F12-F84933750AD0}"/>
            </a:ext>
          </a:extLst>
        </xdr:cNvPr>
        <xdr:cNvSpPr txBox="1"/>
      </xdr:nvSpPr>
      <xdr:spPr>
        <a:xfrm>
          <a:off x="4707401" y="3883269"/>
          <a:ext cx="1766082" cy="1222131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chemeClr val="bg2"/>
              </a:solidFill>
            </a:rPr>
            <a:t>dif. Em relação a média:</a:t>
          </a:r>
        </a:p>
        <a:p>
          <a:r>
            <a:rPr lang="pt-BR" sz="1400" b="1">
              <a:solidFill>
                <a:schemeClr val="bg2"/>
              </a:solidFill>
            </a:rPr>
            <a:t> 15-19,6=</a:t>
          </a:r>
          <a:r>
            <a:rPr lang="pt-BR" sz="1400" b="1" i="1">
              <a:solidFill>
                <a:schemeClr val="bg2"/>
              </a:solidFill>
            </a:rPr>
            <a:t>4,6</a:t>
          </a:r>
        </a:p>
        <a:p>
          <a:r>
            <a:rPr lang="pt-BR" sz="1400" b="1">
              <a:solidFill>
                <a:schemeClr val="bg2"/>
              </a:solidFill>
            </a:rPr>
            <a:t>20,8-19,6=</a:t>
          </a:r>
          <a:r>
            <a:rPr lang="pt-BR" sz="1400" b="1" i="1">
              <a:solidFill>
                <a:schemeClr val="bg2"/>
              </a:solidFill>
            </a:rPr>
            <a:t>1,2</a:t>
          </a:r>
        </a:p>
        <a:p>
          <a:r>
            <a:rPr lang="pt-BR" sz="1400" b="1" i="0">
              <a:solidFill>
                <a:schemeClr val="bg2"/>
              </a:solidFill>
            </a:rPr>
            <a:t>23-19,6=</a:t>
          </a:r>
          <a:r>
            <a:rPr lang="pt-BR" sz="1400" b="1" i="1">
              <a:solidFill>
                <a:schemeClr val="bg2"/>
              </a:solidFill>
            </a:rPr>
            <a:t>3,4</a:t>
          </a:r>
        </a:p>
        <a:p>
          <a:endParaRPr lang="pt-BR" sz="1400"/>
        </a:p>
      </xdr:txBody>
    </xdr:sp>
    <xdr:clientData/>
  </xdr:twoCellAnchor>
  <xdr:twoCellAnchor>
    <xdr:from>
      <xdr:col>4</xdr:col>
      <xdr:colOff>236220</xdr:colOff>
      <xdr:row>6</xdr:row>
      <xdr:rowOff>106680</xdr:rowOff>
    </xdr:from>
    <xdr:to>
      <xdr:col>4</xdr:col>
      <xdr:colOff>236220</xdr:colOff>
      <xdr:row>17</xdr:row>
      <xdr:rowOff>22860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id="{2392AAF2-C5E9-4F6D-B67D-C837ADEE27DC}"/>
            </a:ext>
          </a:extLst>
        </xdr:cNvPr>
        <xdr:cNvCxnSpPr/>
      </xdr:nvCxnSpPr>
      <xdr:spPr>
        <a:xfrm flipV="1">
          <a:off x="3467100" y="214884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259080</xdr:colOff>
      <xdr:row>6</xdr:row>
      <xdr:rowOff>83820</xdr:rowOff>
    </xdr:from>
    <xdr:to>
      <xdr:col>3</xdr:col>
      <xdr:colOff>259080</xdr:colOff>
      <xdr:row>17</xdr:row>
      <xdr:rowOff>0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C61F9C54-1C8B-489D-87D4-C1E8231A255B}"/>
            </a:ext>
          </a:extLst>
        </xdr:cNvPr>
        <xdr:cNvCxnSpPr/>
      </xdr:nvCxnSpPr>
      <xdr:spPr>
        <a:xfrm flipV="1">
          <a:off x="2880360" y="212598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6</xdr:row>
      <xdr:rowOff>83820</xdr:rowOff>
    </xdr:from>
    <xdr:to>
      <xdr:col>2</xdr:col>
      <xdr:colOff>365760</xdr:colOff>
      <xdr:row>17</xdr:row>
      <xdr:rowOff>0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41A6DC2A-233B-4797-BC8D-3032DE7E4D19}"/>
            </a:ext>
          </a:extLst>
        </xdr:cNvPr>
        <xdr:cNvCxnSpPr/>
      </xdr:nvCxnSpPr>
      <xdr:spPr>
        <a:xfrm flipV="1">
          <a:off x="2377440" y="212598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1310640</xdr:colOff>
      <xdr:row>8</xdr:row>
      <xdr:rowOff>83820</xdr:rowOff>
    </xdr:from>
    <xdr:to>
      <xdr:col>11</xdr:col>
      <xdr:colOff>1310640</xdr:colOff>
      <xdr:row>17</xdr:row>
      <xdr:rowOff>30480</xdr:rowOff>
    </xdr:to>
    <xdr:cxnSp macro="">
      <xdr:nvCxnSpPr>
        <xdr:cNvPr id="34" name="Conector reto 33">
          <a:extLst>
            <a:ext uri="{FF2B5EF4-FFF2-40B4-BE49-F238E27FC236}">
              <a16:creationId xmlns:a16="http://schemas.microsoft.com/office/drawing/2014/main" id="{230E4402-314F-4575-9B92-1AF295FFAF9A}"/>
            </a:ext>
          </a:extLst>
        </xdr:cNvPr>
        <xdr:cNvCxnSpPr/>
      </xdr:nvCxnSpPr>
      <xdr:spPr>
        <a:xfrm>
          <a:off x="10248900" y="2491740"/>
          <a:ext cx="0" cy="1699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434340</xdr:colOff>
      <xdr:row>17</xdr:row>
      <xdr:rowOff>7620</xdr:rowOff>
    </xdr:from>
    <xdr:to>
      <xdr:col>11</xdr:col>
      <xdr:colOff>1318260</xdr:colOff>
      <xdr:row>17</xdr:row>
      <xdr:rowOff>7620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1FBC160C-0E8B-4230-9497-58E2447503C7}"/>
            </a:ext>
          </a:extLst>
        </xdr:cNvPr>
        <xdr:cNvCxnSpPr/>
      </xdr:nvCxnSpPr>
      <xdr:spPr>
        <a:xfrm flipH="1">
          <a:off x="8763000" y="4168140"/>
          <a:ext cx="149352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1310640</xdr:colOff>
      <xdr:row>8</xdr:row>
      <xdr:rowOff>83820</xdr:rowOff>
    </xdr:from>
    <xdr:to>
      <xdr:col>11</xdr:col>
      <xdr:colOff>1310640</xdr:colOff>
      <xdr:row>17</xdr:row>
      <xdr:rowOff>15240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02D6FA25-8AE4-459C-A418-5922A52A8168}"/>
            </a:ext>
          </a:extLst>
        </xdr:cNvPr>
        <xdr:cNvCxnSpPr/>
      </xdr:nvCxnSpPr>
      <xdr:spPr>
        <a:xfrm flipV="1">
          <a:off x="10248900" y="2491740"/>
          <a:ext cx="0" cy="1684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1490870</xdr:colOff>
      <xdr:row>5</xdr:row>
      <xdr:rowOff>92765</xdr:rowOff>
    </xdr:from>
    <xdr:to>
      <xdr:col>12</xdr:col>
      <xdr:colOff>576470</xdr:colOff>
      <xdr:row>5</xdr:row>
      <xdr:rowOff>92765</xdr:rowOff>
    </xdr:to>
    <xdr:cxnSp macro="">
      <xdr:nvCxnSpPr>
        <xdr:cNvPr id="40" name="Conector de Seta Reta 39">
          <a:extLst>
            <a:ext uri="{FF2B5EF4-FFF2-40B4-BE49-F238E27FC236}">
              <a16:creationId xmlns:a16="http://schemas.microsoft.com/office/drawing/2014/main" id="{B017B182-2304-41EE-94A9-10A4A47E3E22}"/>
            </a:ext>
          </a:extLst>
        </xdr:cNvPr>
        <xdr:cNvCxnSpPr/>
      </xdr:nvCxnSpPr>
      <xdr:spPr>
        <a:xfrm>
          <a:off x="10429461" y="1961322"/>
          <a:ext cx="6029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1490870</xdr:colOff>
      <xdr:row>6</xdr:row>
      <xdr:rowOff>79513</xdr:rowOff>
    </xdr:from>
    <xdr:to>
      <xdr:col>12</xdr:col>
      <xdr:colOff>576470</xdr:colOff>
      <xdr:row>6</xdr:row>
      <xdr:rowOff>79513</xdr:rowOff>
    </xdr:to>
    <xdr:cxnSp macro="">
      <xdr:nvCxnSpPr>
        <xdr:cNvPr id="41" name="Conector de Seta Reta 40">
          <a:extLst>
            <a:ext uri="{FF2B5EF4-FFF2-40B4-BE49-F238E27FC236}">
              <a16:creationId xmlns:a16="http://schemas.microsoft.com/office/drawing/2014/main" id="{A9CD0522-FCD1-447A-810D-2D51F53F4C21}"/>
            </a:ext>
          </a:extLst>
        </xdr:cNvPr>
        <xdr:cNvCxnSpPr/>
      </xdr:nvCxnSpPr>
      <xdr:spPr>
        <a:xfrm>
          <a:off x="10429461" y="2133600"/>
          <a:ext cx="6029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1484244</xdr:colOff>
      <xdr:row>7</xdr:row>
      <xdr:rowOff>72887</xdr:rowOff>
    </xdr:from>
    <xdr:to>
      <xdr:col>12</xdr:col>
      <xdr:colOff>569844</xdr:colOff>
      <xdr:row>7</xdr:row>
      <xdr:rowOff>72887</xdr:rowOff>
    </xdr:to>
    <xdr:cxnSp macro="">
      <xdr:nvCxnSpPr>
        <xdr:cNvPr id="42" name="Conector de Seta Reta 41">
          <a:extLst>
            <a:ext uri="{FF2B5EF4-FFF2-40B4-BE49-F238E27FC236}">
              <a16:creationId xmlns:a16="http://schemas.microsoft.com/office/drawing/2014/main" id="{D093CF55-CDF2-4CD7-9DEF-6C5EC3938FAD}"/>
            </a:ext>
          </a:extLst>
        </xdr:cNvPr>
        <xdr:cNvCxnSpPr/>
      </xdr:nvCxnSpPr>
      <xdr:spPr>
        <a:xfrm>
          <a:off x="10422835" y="2312504"/>
          <a:ext cx="6029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932953</xdr:colOff>
      <xdr:row>8</xdr:row>
      <xdr:rowOff>83820</xdr:rowOff>
    </xdr:from>
    <xdr:to>
      <xdr:col>12</xdr:col>
      <xdr:colOff>932953</xdr:colOff>
      <xdr:row>17</xdr:row>
      <xdr:rowOff>15240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2BBAFAF2-1DEF-4061-AB96-3F9662206191}"/>
            </a:ext>
          </a:extLst>
        </xdr:cNvPr>
        <xdr:cNvCxnSpPr/>
      </xdr:nvCxnSpPr>
      <xdr:spPr>
        <a:xfrm flipV="1">
          <a:off x="11388918" y="2508968"/>
          <a:ext cx="0" cy="1707211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1204622</xdr:colOff>
      <xdr:row>8</xdr:row>
      <xdr:rowOff>77194</xdr:rowOff>
    </xdr:from>
    <xdr:to>
      <xdr:col>13</xdr:col>
      <xdr:colOff>1204622</xdr:colOff>
      <xdr:row>17</xdr:row>
      <xdr:rowOff>8614</xdr:rowOff>
    </xdr:to>
    <xdr:cxnSp macro="">
      <xdr:nvCxnSpPr>
        <xdr:cNvPr id="44" name="Conector de Seta Reta 43">
          <a:extLst>
            <a:ext uri="{FF2B5EF4-FFF2-40B4-BE49-F238E27FC236}">
              <a16:creationId xmlns:a16="http://schemas.microsoft.com/office/drawing/2014/main" id="{8A2AAD35-B4CA-4220-9D33-7AFDB33C559B}"/>
            </a:ext>
          </a:extLst>
        </xdr:cNvPr>
        <xdr:cNvCxnSpPr/>
      </xdr:nvCxnSpPr>
      <xdr:spPr>
        <a:xfrm flipV="1">
          <a:off x="12760518" y="2502342"/>
          <a:ext cx="0" cy="1707211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934278</xdr:colOff>
      <xdr:row>17</xdr:row>
      <xdr:rowOff>19878</xdr:rowOff>
    </xdr:from>
    <xdr:to>
      <xdr:col>13</xdr:col>
      <xdr:colOff>1205947</xdr:colOff>
      <xdr:row>17</xdr:row>
      <xdr:rowOff>19878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8DAE2685-0F79-40A4-A6D2-6813FB919742}"/>
            </a:ext>
          </a:extLst>
        </xdr:cNvPr>
        <xdr:cNvCxnSpPr/>
      </xdr:nvCxnSpPr>
      <xdr:spPr>
        <a:xfrm>
          <a:off x="11390243" y="4220817"/>
          <a:ext cx="13716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466165</xdr:colOff>
      <xdr:row>17</xdr:row>
      <xdr:rowOff>61674</xdr:rowOff>
    </xdr:from>
    <xdr:to>
      <xdr:col>13</xdr:col>
      <xdr:colOff>1278834</xdr:colOff>
      <xdr:row>20</xdr:row>
      <xdr:rowOff>99137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F2849BE3-1D68-4C8F-B2D9-50FFFFB77A01}"/>
            </a:ext>
          </a:extLst>
        </xdr:cNvPr>
        <xdr:cNvSpPr txBox="1"/>
      </xdr:nvSpPr>
      <xdr:spPr>
        <a:xfrm>
          <a:off x="10919012" y="4194403"/>
          <a:ext cx="1906363" cy="60224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/>
              </a:solidFill>
            </a:rPr>
            <a:t>cálculo da média: 21,16+1,44+11,56/3=11,39</a:t>
          </a:r>
        </a:p>
      </xdr:txBody>
    </xdr:sp>
    <xdr:clientData/>
  </xdr:twoCellAnchor>
  <xdr:twoCellAnchor>
    <xdr:from>
      <xdr:col>13</xdr:col>
      <xdr:colOff>1292086</xdr:colOff>
      <xdr:row>17</xdr:row>
      <xdr:rowOff>6626</xdr:rowOff>
    </xdr:from>
    <xdr:to>
      <xdr:col>14</xdr:col>
      <xdr:colOff>1278834</xdr:colOff>
      <xdr:row>17</xdr:row>
      <xdr:rowOff>6626</xdr:rowOff>
    </xdr:to>
    <xdr:cxnSp macro="">
      <xdr:nvCxnSpPr>
        <xdr:cNvPr id="48" name="Conector de Seta Reta 47">
          <a:extLst>
            <a:ext uri="{FF2B5EF4-FFF2-40B4-BE49-F238E27FC236}">
              <a16:creationId xmlns:a16="http://schemas.microsoft.com/office/drawing/2014/main" id="{E20FA3FE-A52E-425B-B596-E668096A4E80}"/>
            </a:ext>
          </a:extLst>
        </xdr:cNvPr>
        <xdr:cNvCxnSpPr/>
      </xdr:nvCxnSpPr>
      <xdr:spPr>
        <a:xfrm>
          <a:off x="12847982" y="4207565"/>
          <a:ext cx="13716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1305339</xdr:colOff>
      <xdr:row>8</xdr:row>
      <xdr:rowOff>92765</xdr:rowOff>
    </xdr:from>
    <xdr:to>
      <xdr:col>13</xdr:col>
      <xdr:colOff>1318591</xdr:colOff>
      <xdr:row>17</xdr:row>
      <xdr:rowOff>26504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78E057B0-27E4-42E6-9F2B-6BD8F04E68AD}"/>
            </a:ext>
          </a:extLst>
        </xdr:cNvPr>
        <xdr:cNvCxnSpPr/>
      </xdr:nvCxnSpPr>
      <xdr:spPr>
        <a:xfrm flipH="1">
          <a:off x="12861235" y="2517913"/>
          <a:ext cx="13252" cy="170953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1285461</xdr:colOff>
      <xdr:row>6</xdr:row>
      <xdr:rowOff>46383</xdr:rowOff>
    </xdr:from>
    <xdr:to>
      <xdr:col>14</xdr:col>
      <xdr:colOff>1285461</xdr:colOff>
      <xdr:row>17</xdr:row>
      <xdr:rowOff>6626</xdr:rowOff>
    </xdr:to>
    <xdr:cxnSp macro="">
      <xdr:nvCxnSpPr>
        <xdr:cNvPr id="52" name="Conector de Seta Reta 51">
          <a:extLst>
            <a:ext uri="{FF2B5EF4-FFF2-40B4-BE49-F238E27FC236}">
              <a16:creationId xmlns:a16="http://schemas.microsoft.com/office/drawing/2014/main" id="{AAA9F60E-A081-431B-BDAA-DCD360852C6C}"/>
            </a:ext>
          </a:extLst>
        </xdr:cNvPr>
        <xdr:cNvCxnSpPr/>
      </xdr:nvCxnSpPr>
      <xdr:spPr>
        <a:xfrm flipV="1">
          <a:off x="14226209" y="2100470"/>
          <a:ext cx="0" cy="210709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1317825</xdr:colOff>
      <xdr:row>17</xdr:row>
      <xdr:rowOff>55047</xdr:rowOff>
    </xdr:from>
    <xdr:to>
      <xdr:col>15</xdr:col>
      <xdr:colOff>349623</xdr:colOff>
      <xdr:row>21</xdr:row>
      <xdr:rowOff>35859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34868D28-2767-4784-845F-9F4080527DD7}"/>
            </a:ext>
          </a:extLst>
        </xdr:cNvPr>
        <xdr:cNvSpPr txBox="1"/>
      </xdr:nvSpPr>
      <xdr:spPr>
        <a:xfrm>
          <a:off x="12864366" y="4187776"/>
          <a:ext cx="2026010" cy="733848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2"/>
              </a:solidFill>
            </a:rPr>
            <a:t>Tirar a raiz</a:t>
          </a:r>
          <a:r>
            <a:rPr lang="pt-BR" sz="1100" b="1" baseline="0">
              <a:solidFill>
                <a:schemeClr val="bg2"/>
              </a:solidFill>
            </a:rPr>
            <a:t> quadrada da  média dos quadrados das diferenças.</a:t>
          </a:r>
          <a:endParaRPr lang="pt-BR" sz="1100" b="1">
            <a:solidFill>
              <a:schemeClr val="bg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448235</xdr:colOff>
      <xdr:row>6</xdr:row>
      <xdr:rowOff>152400</xdr:rowOff>
    </xdr:from>
    <xdr:to>
      <xdr:col>3</xdr:col>
      <xdr:colOff>448235</xdr:colOff>
      <xdr:row>12</xdr:row>
      <xdr:rowOff>89647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6AC444DD-68FE-4825-9AE1-E2BE12569EEF}"/>
            </a:ext>
          </a:extLst>
        </xdr:cNvPr>
        <xdr:cNvCxnSpPr/>
      </xdr:nvCxnSpPr>
      <xdr:spPr>
        <a:xfrm>
          <a:off x="3069515" y="2194560"/>
          <a:ext cx="0" cy="104976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430306</xdr:colOff>
      <xdr:row>12</xdr:row>
      <xdr:rowOff>116542</xdr:rowOff>
    </xdr:from>
    <xdr:to>
      <xdr:col>10</xdr:col>
      <xdr:colOff>304800</xdr:colOff>
      <xdr:row>12</xdr:row>
      <xdr:rowOff>116542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981244D0-7D97-40B6-80A5-849FAEB455C8}"/>
            </a:ext>
          </a:extLst>
        </xdr:cNvPr>
        <xdr:cNvCxnSpPr/>
      </xdr:nvCxnSpPr>
      <xdr:spPr>
        <a:xfrm>
          <a:off x="3051586" y="3271222"/>
          <a:ext cx="5581874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439271</xdr:colOff>
      <xdr:row>6</xdr:row>
      <xdr:rowOff>134471</xdr:rowOff>
    </xdr:from>
    <xdr:to>
      <xdr:col>3</xdr:col>
      <xdr:colOff>448235</xdr:colOff>
      <xdr:row>12</xdr:row>
      <xdr:rowOff>98612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9A2E4BF6-6BEB-405C-A8DE-C2EA0DE46331}"/>
            </a:ext>
          </a:extLst>
        </xdr:cNvPr>
        <xdr:cNvCxnSpPr/>
      </xdr:nvCxnSpPr>
      <xdr:spPr>
        <a:xfrm flipV="1">
          <a:off x="3060551" y="2176631"/>
          <a:ext cx="8964" cy="10766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286870</xdr:colOff>
      <xdr:row>6</xdr:row>
      <xdr:rowOff>98612</xdr:rowOff>
    </xdr:from>
    <xdr:to>
      <xdr:col>10</xdr:col>
      <xdr:colOff>286870</xdr:colOff>
      <xdr:row>12</xdr:row>
      <xdr:rowOff>107577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75578103-B7DA-4A7C-959A-A262B62D1150}"/>
            </a:ext>
          </a:extLst>
        </xdr:cNvPr>
        <xdr:cNvCxnSpPr/>
      </xdr:nvCxnSpPr>
      <xdr:spPr>
        <a:xfrm flipV="1">
          <a:off x="8615530" y="2140772"/>
          <a:ext cx="0" cy="112148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310661</xdr:colOff>
      <xdr:row>10</xdr:row>
      <xdr:rowOff>187569</xdr:rowOff>
    </xdr:from>
    <xdr:to>
      <xdr:col>8</xdr:col>
      <xdr:colOff>212034</xdr:colOff>
      <xdr:row>14</xdr:row>
      <xdr:rowOff>52754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1D3C766-40D4-4435-9665-E4DD0C39A996}"/>
            </a:ext>
          </a:extLst>
        </xdr:cNvPr>
        <xdr:cNvSpPr txBox="1"/>
      </xdr:nvSpPr>
      <xdr:spPr>
        <a:xfrm>
          <a:off x="4760741" y="2968869"/>
          <a:ext cx="1509193" cy="6043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/>
            <a:t>cálculo da média: 15+20,8+23/3</a:t>
          </a:r>
        </a:p>
      </xdr:txBody>
    </xdr:sp>
    <xdr:clientData/>
  </xdr:twoCellAnchor>
  <xdr:twoCellAnchor>
    <xdr:from>
      <xdr:col>2</xdr:col>
      <xdr:colOff>198120</xdr:colOff>
      <xdr:row>6</xdr:row>
      <xdr:rowOff>106680</xdr:rowOff>
    </xdr:from>
    <xdr:to>
      <xdr:col>5</xdr:col>
      <xdr:colOff>22860</xdr:colOff>
      <xdr:row>6</xdr:row>
      <xdr:rowOff>106680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A117BDE4-2B34-4D7D-B085-C301DBFF0846}"/>
            </a:ext>
          </a:extLst>
        </xdr:cNvPr>
        <xdr:cNvCxnSpPr/>
      </xdr:nvCxnSpPr>
      <xdr:spPr>
        <a:xfrm>
          <a:off x="2209800" y="2148840"/>
          <a:ext cx="165354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</xdr:row>
      <xdr:rowOff>45720</xdr:rowOff>
    </xdr:from>
    <xdr:to>
      <xdr:col>5</xdr:col>
      <xdr:colOff>38100</xdr:colOff>
      <xdr:row>6</xdr:row>
      <xdr:rowOff>99060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18CCBF4C-5EC7-4743-A37D-F5FDE42EC38D}"/>
            </a:ext>
          </a:extLst>
        </xdr:cNvPr>
        <xdr:cNvCxnSpPr/>
      </xdr:nvCxnSpPr>
      <xdr:spPr>
        <a:xfrm flipV="1">
          <a:off x="3878580" y="1905000"/>
          <a:ext cx="0" cy="23622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5</xdr:row>
      <xdr:rowOff>30480</xdr:rowOff>
    </xdr:from>
    <xdr:to>
      <xdr:col>2</xdr:col>
      <xdr:colOff>213360</xdr:colOff>
      <xdr:row>6</xdr:row>
      <xdr:rowOff>99060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DD551B1E-D9EC-4CF2-8800-887868A4B067}"/>
            </a:ext>
          </a:extLst>
        </xdr:cNvPr>
        <xdr:cNvCxnSpPr/>
      </xdr:nvCxnSpPr>
      <xdr:spPr>
        <a:xfrm flipV="1">
          <a:off x="2225040" y="1889760"/>
          <a:ext cx="0" cy="25146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7</xdr:row>
      <xdr:rowOff>45720</xdr:rowOff>
    </xdr:from>
    <xdr:to>
      <xdr:col>2</xdr:col>
      <xdr:colOff>365760</xdr:colOff>
      <xdr:row>17</xdr:row>
      <xdr:rowOff>15240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3502C041-F54B-41B6-99FF-16F3D3103BD0}"/>
            </a:ext>
          </a:extLst>
        </xdr:cNvPr>
        <xdr:cNvCxnSpPr/>
      </xdr:nvCxnSpPr>
      <xdr:spPr>
        <a:xfrm>
          <a:off x="2377440" y="227076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259080</xdr:colOff>
      <xdr:row>7</xdr:row>
      <xdr:rowOff>53340</xdr:rowOff>
    </xdr:from>
    <xdr:to>
      <xdr:col>3</xdr:col>
      <xdr:colOff>259080</xdr:colOff>
      <xdr:row>17</xdr:row>
      <xdr:rowOff>22860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847A3FF4-7DA9-479C-A3DB-CDB001F3D0FC}"/>
            </a:ext>
          </a:extLst>
        </xdr:cNvPr>
        <xdr:cNvCxnSpPr/>
      </xdr:nvCxnSpPr>
      <xdr:spPr>
        <a:xfrm>
          <a:off x="2880360" y="227838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236220</xdr:colOff>
      <xdr:row>7</xdr:row>
      <xdr:rowOff>53340</xdr:rowOff>
    </xdr:from>
    <xdr:to>
      <xdr:col>4</xdr:col>
      <xdr:colOff>236220</xdr:colOff>
      <xdr:row>17</xdr:row>
      <xdr:rowOff>22860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F3B7AB53-A031-4569-A78A-148EC227E1F3}"/>
            </a:ext>
          </a:extLst>
        </xdr:cNvPr>
        <xdr:cNvCxnSpPr/>
      </xdr:nvCxnSpPr>
      <xdr:spPr>
        <a:xfrm>
          <a:off x="3467100" y="2278380"/>
          <a:ext cx="0" cy="1905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15240</xdr:rowOff>
    </xdr:from>
    <xdr:to>
      <xdr:col>10</xdr:col>
      <xdr:colOff>457200</xdr:colOff>
      <xdr:row>17</xdr:row>
      <xdr:rowOff>15240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9CF57EF4-3A3F-42E0-81FA-CABC889C525B}"/>
            </a:ext>
          </a:extLst>
        </xdr:cNvPr>
        <xdr:cNvCxnSpPr/>
      </xdr:nvCxnSpPr>
      <xdr:spPr>
        <a:xfrm>
          <a:off x="2354580" y="4175760"/>
          <a:ext cx="643128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449580</xdr:colOff>
      <xdr:row>6</xdr:row>
      <xdr:rowOff>106680</xdr:rowOff>
    </xdr:from>
    <xdr:to>
      <xdr:col>10</xdr:col>
      <xdr:colOff>449580</xdr:colOff>
      <xdr:row>17</xdr:row>
      <xdr:rowOff>30480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4D2EF50C-53C8-4FDB-9EA3-24CAE3651E98}"/>
            </a:ext>
          </a:extLst>
        </xdr:cNvPr>
        <xdr:cNvCxnSpPr/>
      </xdr:nvCxnSpPr>
      <xdr:spPr>
        <a:xfrm flipV="1">
          <a:off x="8778240" y="2148840"/>
          <a:ext cx="0" cy="20421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440615</xdr:colOff>
      <xdr:row>6</xdr:row>
      <xdr:rowOff>133574</xdr:rowOff>
    </xdr:from>
    <xdr:to>
      <xdr:col>10</xdr:col>
      <xdr:colOff>440615</xdr:colOff>
      <xdr:row>17</xdr:row>
      <xdr:rowOff>49754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A6FCA874-B6B5-4E4E-AB7D-EA3FE92D63DE}"/>
            </a:ext>
          </a:extLst>
        </xdr:cNvPr>
        <xdr:cNvCxnSpPr/>
      </xdr:nvCxnSpPr>
      <xdr:spPr>
        <a:xfrm flipV="1">
          <a:off x="8769275" y="2175734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257321</xdr:colOff>
      <xdr:row>15</xdr:row>
      <xdr:rowOff>134229</xdr:rowOff>
    </xdr:from>
    <xdr:to>
      <xdr:col>8</xdr:col>
      <xdr:colOff>415583</xdr:colOff>
      <xdr:row>21</xdr:row>
      <xdr:rowOff>182880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7657D50-C0A2-4658-A637-B819AE89F41D}"/>
            </a:ext>
          </a:extLst>
        </xdr:cNvPr>
        <xdr:cNvSpPr txBox="1"/>
      </xdr:nvSpPr>
      <xdr:spPr>
        <a:xfrm>
          <a:off x="4707401" y="3883269"/>
          <a:ext cx="1766082" cy="1222131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chemeClr val="bg2"/>
              </a:solidFill>
            </a:rPr>
            <a:t>dif. Em relação a média:</a:t>
          </a:r>
        </a:p>
        <a:p>
          <a:r>
            <a:rPr lang="pt-BR" sz="1400" b="1">
              <a:solidFill>
                <a:schemeClr val="bg2"/>
              </a:solidFill>
            </a:rPr>
            <a:t> 15-19,6=</a:t>
          </a:r>
          <a:r>
            <a:rPr lang="pt-BR" sz="1400" b="1" i="1">
              <a:solidFill>
                <a:schemeClr val="bg2"/>
              </a:solidFill>
            </a:rPr>
            <a:t>4,6</a:t>
          </a:r>
        </a:p>
        <a:p>
          <a:r>
            <a:rPr lang="pt-BR" sz="1400" b="1">
              <a:solidFill>
                <a:schemeClr val="bg2"/>
              </a:solidFill>
            </a:rPr>
            <a:t>20,8-19,6=</a:t>
          </a:r>
          <a:r>
            <a:rPr lang="pt-BR" sz="1400" b="1" i="1">
              <a:solidFill>
                <a:schemeClr val="bg2"/>
              </a:solidFill>
            </a:rPr>
            <a:t>1,2</a:t>
          </a:r>
        </a:p>
        <a:p>
          <a:r>
            <a:rPr lang="pt-BR" sz="1400" b="1" i="0">
              <a:solidFill>
                <a:schemeClr val="bg2"/>
              </a:solidFill>
            </a:rPr>
            <a:t>23-19,6=</a:t>
          </a:r>
          <a:r>
            <a:rPr lang="pt-BR" sz="1400" b="1" i="1">
              <a:solidFill>
                <a:schemeClr val="bg2"/>
              </a:solidFill>
            </a:rPr>
            <a:t>3,4</a:t>
          </a:r>
        </a:p>
        <a:p>
          <a:endParaRPr lang="pt-BR" sz="1400"/>
        </a:p>
      </xdr:txBody>
    </xdr:sp>
    <xdr:clientData/>
  </xdr:twoCellAnchor>
  <xdr:twoCellAnchor>
    <xdr:from>
      <xdr:col>4</xdr:col>
      <xdr:colOff>236220</xdr:colOff>
      <xdr:row>6</xdr:row>
      <xdr:rowOff>106680</xdr:rowOff>
    </xdr:from>
    <xdr:to>
      <xdr:col>4</xdr:col>
      <xdr:colOff>236220</xdr:colOff>
      <xdr:row>17</xdr:row>
      <xdr:rowOff>22860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E4978A84-D47E-496C-A940-3965BFF759F1}"/>
            </a:ext>
          </a:extLst>
        </xdr:cNvPr>
        <xdr:cNvCxnSpPr/>
      </xdr:nvCxnSpPr>
      <xdr:spPr>
        <a:xfrm flipV="1">
          <a:off x="3467100" y="214884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259080</xdr:colOff>
      <xdr:row>6</xdr:row>
      <xdr:rowOff>83820</xdr:rowOff>
    </xdr:from>
    <xdr:to>
      <xdr:col>3</xdr:col>
      <xdr:colOff>259080</xdr:colOff>
      <xdr:row>17</xdr:row>
      <xdr:rowOff>0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037F37C7-CA9F-4A00-9865-D10A498CDE8B}"/>
            </a:ext>
          </a:extLst>
        </xdr:cNvPr>
        <xdr:cNvCxnSpPr/>
      </xdr:nvCxnSpPr>
      <xdr:spPr>
        <a:xfrm flipV="1">
          <a:off x="2880360" y="212598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6</xdr:row>
      <xdr:rowOff>83820</xdr:rowOff>
    </xdr:from>
    <xdr:to>
      <xdr:col>2</xdr:col>
      <xdr:colOff>365760</xdr:colOff>
      <xdr:row>17</xdr:row>
      <xdr:rowOff>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AD627C0A-60E3-40C0-A2D9-D96F98AFF489}"/>
            </a:ext>
          </a:extLst>
        </xdr:cNvPr>
        <xdr:cNvCxnSpPr/>
      </xdr:nvCxnSpPr>
      <xdr:spPr>
        <a:xfrm flipV="1">
          <a:off x="2377440" y="2125980"/>
          <a:ext cx="0" cy="20345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1310640</xdr:colOff>
      <xdr:row>8</xdr:row>
      <xdr:rowOff>83820</xdr:rowOff>
    </xdr:from>
    <xdr:to>
      <xdr:col>11</xdr:col>
      <xdr:colOff>1310640</xdr:colOff>
      <xdr:row>17</xdr:row>
      <xdr:rowOff>30480</xdr:rowOff>
    </xdr:to>
    <xdr:cxnSp macro="">
      <xdr:nvCxnSpPr>
        <xdr:cNvPr id="20" name="Conector reto 19">
          <a:extLst>
            <a:ext uri="{FF2B5EF4-FFF2-40B4-BE49-F238E27FC236}">
              <a16:creationId xmlns:a16="http://schemas.microsoft.com/office/drawing/2014/main" id="{D241B8FC-0B46-44EE-B62E-C41A8C9FA26A}"/>
            </a:ext>
          </a:extLst>
        </xdr:cNvPr>
        <xdr:cNvCxnSpPr/>
      </xdr:nvCxnSpPr>
      <xdr:spPr>
        <a:xfrm>
          <a:off x="10248900" y="2491740"/>
          <a:ext cx="0" cy="169926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434340</xdr:colOff>
      <xdr:row>17</xdr:row>
      <xdr:rowOff>7620</xdr:rowOff>
    </xdr:from>
    <xdr:to>
      <xdr:col>11</xdr:col>
      <xdr:colOff>1318260</xdr:colOff>
      <xdr:row>17</xdr:row>
      <xdr:rowOff>7620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BC1FBA88-1556-451B-854C-137BEBFA2A90}"/>
            </a:ext>
          </a:extLst>
        </xdr:cNvPr>
        <xdr:cNvCxnSpPr/>
      </xdr:nvCxnSpPr>
      <xdr:spPr>
        <a:xfrm flipH="1">
          <a:off x="8763000" y="4168140"/>
          <a:ext cx="149352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1310640</xdr:colOff>
      <xdr:row>8</xdr:row>
      <xdr:rowOff>83820</xdr:rowOff>
    </xdr:from>
    <xdr:to>
      <xdr:col>11</xdr:col>
      <xdr:colOff>1310640</xdr:colOff>
      <xdr:row>17</xdr:row>
      <xdr:rowOff>15240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0D7908B2-BA74-4AB1-9E81-4E8328C42962}"/>
            </a:ext>
          </a:extLst>
        </xdr:cNvPr>
        <xdr:cNvCxnSpPr/>
      </xdr:nvCxnSpPr>
      <xdr:spPr>
        <a:xfrm flipV="1">
          <a:off x="10248900" y="2491740"/>
          <a:ext cx="0" cy="1684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1490870</xdr:colOff>
      <xdr:row>5</xdr:row>
      <xdr:rowOff>92765</xdr:rowOff>
    </xdr:from>
    <xdr:to>
      <xdr:col>12</xdr:col>
      <xdr:colOff>576470</xdr:colOff>
      <xdr:row>5</xdr:row>
      <xdr:rowOff>92765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5E1437EF-5B81-4239-BBBB-BFF10EF4DA87}"/>
            </a:ext>
          </a:extLst>
        </xdr:cNvPr>
        <xdr:cNvCxnSpPr/>
      </xdr:nvCxnSpPr>
      <xdr:spPr>
        <a:xfrm>
          <a:off x="10428682" y="1948459"/>
          <a:ext cx="6006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1490870</xdr:colOff>
      <xdr:row>6</xdr:row>
      <xdr:rowOff>79513</xdr:rowOff>
    </xdr:from>
    <xdr:to>
      <xdr:col>12</xdr:col>
      <xdr:colOff>576470</xdr:colOff>
      <xdr:row>6</xdr:row>
      <xdr:rowOff>79513</xdr:rowOff>
    </xdr:to>
    <xdr:cxnSp macro="">
      <xdr:nvCxnSpPr>
        <xdr:cNvPr id="24" name="Conector de Seta Reta 23">
          <a:extLst>
            <a:ext uri="{FF2B5EF4-FFF2-40B4-BE49-F238E27FC236}">
              <a16:creationId xmlns:a16="http://schemas.microsoft.com/office/drawing/2014/main" id="{EA1258A0-58C9-430D-BF71-D7A25DCEB648}"/>
            </a:ext>
          </a:extLst>
        </xdr:cNvPr>
        <xdr:cNvCxnSpPr/>
      </xdr:nvCxnSpPr>
      <xdr:spPr>
        <a:xfrm>
          <a:off x="10429130" y="2121673"/>
          <a:ext cx="6019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1484244</xdr:colOff>
      <xdr:row>7</xdr:row>
      <xdr:rowOff>72887</xdr:rowOff>
    </xdr:from>
    <xdr:to>
      <xdr:col>12</xdr:col>
      <xdr:colOff>569844</xdr:colOff>
      <xdr:row>7</xdr:row>
      <xdr:rowOff>72887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0058B5C0-40D2-44D7-8CE4-A0500CA418FB}"/>
            </a:ext>
          </a:extLst>
        </xdr:cNvPr>
        <xdr:cNvCxnSpPr/>
      </xdr:nvCxnSpPr>
      <xdr:spPr>
        <a:xfrm>
          <a:off x="10422504" y="2297927"/>
          <a:ext cx="6019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932953</xdr:colOff>
      <xdr:row>8</xdr:row>
      <xdr:rowOff>83820</xdr:rowOff>
    </xdr:from>
    <xdr:to>
      <xdr:col>12</xdr:col>
      <xdr:colOff>932953</xdr:colOff>
      <xdr:row>17</xdr:row>
      <xdr:rowOff>15240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A5911287-9E91-4D83-8419-679896E441C8}"/>
            </a:ext>
          </a:extLst>
        </xdr:cNvPr>
        <xdr:cNvCxnSpPr/>
      </xdr:nvCxnSpPr>
      <xdr:spPr>
        <a:xfrm flipV="1">
          <a:off x="11387593" y="2491740"/>
          <a:ext cx="0" cy="16840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1204622</xdr:colOff>
      <xdr:row>8</xdr:row>
      <xdr:rowOff>77194</xdr:rowOff>
    </xdr:from>
    <xdr:to>
      <xdr:col>13</xdr:col>
      <xdr:colOff>1204622</xdr:colOff>
      <xdr:row>17</xdr:row>
      <xdr:rowOff>8614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BDC7B135-CFCE-4BC0-8640-5FDF5E3780AD}"/>
            </a:ext>
          </a:extLst>
        </xdr:cNvPr>
        <xdr:cNvCxnSpPr/>
      </xdr:nvCxnSpPr>
      <xdr:spPr>
        <a:xfrm flipV="1">
          <a:off x="12756542" y="2485114"/>
          <a:ext cx="0" cy="16840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934278</xdr:colOff>
      <xdr:row>17</xdr:row>
      <xdr:rowOff>19878</xdr:rowOff>
    </xdr:from>
    <xdr:to>
      <xdr:col>13</xdr:col>
      <xdr:colOff>1205947</xdr:colOff>
      <xdr:row>17</xdr:row>
      <xdr:rowOff>19878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E5893987-9966-47B3-BC96-4F986E31FD49}"/>
            </a:ext>
          </a:extLst>
        </xdr:cNvPr>
        <xdr:cNvCxnSpPr/>
      </xdr:nvCxnSpPr>
      <xdr:spPr>
        <a:xfrm>
          <a:off x="11388918" y="4180398"/>
          <a:ext cx="1368949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466165</xdr:colOff>
      <xdr:row>17</xdr:row>
      <xdr:rowOff>61674</xdr:rowOff>
    </xdr:from>
    <xdr:to>
      <xdr:col>13</xdr:col>
      <xdr:colOff>1278834</xdr:colOff>
      <xdr:row>20</xdr:row>
      <xdr:rowOff>99137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473810B0-0DCF-434B-B77D-9B75D520696C}"/>
            </a:ext>
          </a:extLst>
        </xdr:cNvPr>
        <xdr:cNvSpPr txBox="1"/>
      </xdr:nvSpPr>
      <xdr:spPr>
        <a:xfrm>
          <a:off x="10920805" y="4222194"/>
          <a:ext cx="1909949" cy="608963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/>
              </a:solidFill>
            </a:rPr>
            <a:t>cálculo da média: 21,16+1,44+11,56/3=11,39</a:t>
          </a:r>
        </a:p>
      </xdr:txBody>
    </xdr:sp>
    <xdr:clientData/>
  </xdr:twoCellAnchor>
  <xdr:twoCellAnchor>
    <xdr:from>
      <xdr:col>13</xdr:col>
      <xdr:colOff>1292086</xdr:colOff>
      <xdr:row>17</xdr:row>
      <xdr:rowOff>6626</xdr:rowOff>
    </xdr:from>
    <xdr:to>
      <xdr:col>14</xdr:col>
      <xdr:colOff>1278834</xdr:colOff>
      <xdr:row>17</xdr:row>
      <xdr:rowOff>6626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id="{642077E1-3DE3-4CCC-BB42-27EF991B58C7}"/>
            </a:ext>
          </a:extLst>
        </xdr:cNvPr>
        <xdr:cNvCxnSpPr/>
      </xdr:nvCxnSpPr>
      <xdr:spPr>
        <a:xfrm>
          <a:off x="12844006" y="4167146"/>
          <a:ext cx="1373588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1305339</xdr:colOff>
      <xdr:row>8</xdr:row>
      <xdr:rowOff>92765</xdr:rowOff>
    </xdr:from>
    <xdr:to>
      <xdr:col>13</xdr:col>
      <xdr:colOff>1318591</xdr:colOff>
      <xdr:row>17</xdr:row>
      <xdr:rowOff>26504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945B9237-B58D-4142-9AA2-76FE3E521D85}"/>
            </a:ext>
          </a:extLst>
        </xdr:cNvPr>
        <xdr:cNvCxnSpPr/>
      </xdr:nvCxnSpPr>
      <xdr:spPr>
        <a:xfrm flipH="1">
          <a:off x="12857259" y="2500685"/>
          <a:ext cx="13252" cy="168633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1285461</xdr:colOff>
      <xdr:row>6</xdr:row>
      <xdr:rowOff>46383</xdr:rowOff>
    </xdr:from>
    <xdr:to>
      <xdr:col>14</xdr:col>
      <xdr:colOff>1285461</xdr:colOff>
      <xdr:row>17</xdr:row>
      <xdr:rowOff>6626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60CC29D2-DDE5-4874-871F-1A46795CD735}"/>
            </a:ext>
          </a:extLst>
        </xdr:cNvPr>
        <xdr:cNvCxnSpPr/>
      </xdr:nvCxnSpPr>
      <xdr:spPr>
        <a:xfrm flipV="1">
          <a:off x="14224221" y="2088543"/>
          <a:ext cx="0" cy="207860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1317825</xdr:colOff>
      <xdr:row>17</xdr:row>
      <xdr:rowOff>55047</xdr:rowOff>
    </xdr:from>
    <xdr:to>
      <xdr:col>15</xdr:col>
      <xdr:colOff>349623</xdr:colOff>
      <xdr:row>21</xdr:row>
      <xdr:rowOff>35859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F8FC773C-2AC3-4A0C-BC36-3973C00A7CEC}"/>
            </a:ext>
          </a:extLst>
        </xdr:cNvPr>
        <xdr:cNvSpPr txBox="1"/>
      </xdr:nvSpPr>
      <xdr:spPr>
        <a:xfrm>
          <a:off x="12869745" y="4215567"/>
          <a:ext cx="2026458" cy="74281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2"/>
              </a:solidFill>
            </a:rPr>
            <a:t>Tirar a raiz</a:t>
          </a:r>
          <a:r>
            <a:rPr lang="pt-BR" sz="1100" b="1" baseline="0">
              <a:solidFill>
                <a:schemeClr val="bg2"/>
              </a:solidFill>
            </a:rPr>
            <a:t> quadrada da  média dos quadrados das diferenças.</a:t>
          </a:r>
          <a:endParaRPr lang="pt-BR" sz="1100" b="1">
            <a:solidFill>
              <a:schemeClr val="bg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73062</xdr:colOff>
      <xdr:row>2</xdr:row>
      <xdr:rowOff>120575</xdr:rowOff>
    </xdr:from>
    <xdr:to>
      <xdr:col>10</xdr:col>
      <xdr:colOff>73958</xdr:colOff>
      <xdr:row>11</xdr:row>
      <xdr:rowOff>128338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45FE51-F721-4A71-B0FD-98BE3D9EB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62" y="479163"/>
          <a:ext cx="11619155" cy="1621410"/>
        </a:xfrm>
        <a:prstGeom prst="rect">
          <a:avLst/>
        </a:prstGeom>
      </xdr:spPr>
    </xdr:pic>
    <xdr:clientData/>
  </xdr:twoCellAnchor>
  <xdr:twoCellAnchor editAs="oneCell">
    <xdr:from>
      <xdr:col>22</xdr:col>
      <xdr:colOff>144780</xdr:colOff>
      <xdr:row>12</xdr:row>
      <xdr:rowOff>15240</xdr:rowOff>
    </xdr:from>
    <xdr:to>
      <xdr:col>22</xdr:col>
      <xdr:colOff>586740</xdr:colOff>
      <xdr:row>22</xdr:row>
      <xdr:rowOff>76200</xdr:rowOff>
    </xdr:to>
    <xdr:pic>
      <xdr:nvPicPr>
        <xdr:cNvPr id="5" name="Gráfico 4" descr="Reproduzir">
          <a:extLst>
            <a:ext uri="{FF2B5EF4-FFF2-40B4-BE49-F238E27FC236}">
              <a16:creationId xmlns:a16="http://schemas.microsoft.com/office/drawing/2014/main" id="{D1BA445D-8B2F-4D5B-9BA4-9BED538C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5400000">
          <a:off x="11727180" y="2209800"/>
          <a:ext cx="441960" cy="441960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22</xdr:row>
      <xdr:rowOff>129540</xdr:rowOff>
    </xdr:from>
    <xdr:to>
      <xdr:col>4</xdr:col>
      <xdr:colOff>46044</xdr:colOff>
      <xdr:row>25</xdr:row>
      <xdr:rowOff>91484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2194F7-1373-4ACC-826B-4CC6BC0FB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" y="2324100"/>
          <a:ext cx="3741744" cy="510584"/>
        </a:xfrm>
        <a:prstGeom prst="rect">
          <a:avLst/>
        </a:prstGeom>
      </xdr:spPr>
    </xdr:pic>
    <xdr:clientData/>
  </xdr:twoCellAnchor>
  <xdr:twoCellAnchor>
    <xdr:from>
      <xdr:col>10</xdr:col>
      <xdr:colOff>432163</xdr:colOff>
      <xdr:row>20</xdr:row>
      <xdr:rowOff>37012</xdr:rowOff>
    </xdr:from>
    <xdr:to>
      <xdr:col>13</xdr:col>
      <xdr:colOff>569323</xdr:colOff>
      <xdr:row>23</xdr:row>
      <xdr:rowOff>97972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AF9BE251-F2AE-4EF8-9DFE-6298BC4815F1}"/>
            </a:ext>
          </a:extLst>
        </xdr:cNvPr>
        <xdr:cNvSpPr txBox="1"/>
      </xdr:nvSpPr>
      <xdr:spPr>
        <a:xfrm>
          <a:off x="11535592" y="2257698"/>
          <a:ext cx="2455817" cy="6161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ESSE VALOR</a:t>
          </a:r>
          <a:r>
            <a:rPr lang="pt-BR" sz="1100" baseline="0"/>
            <a:t> DEVE SER ESTIMADO PELO COMPRADOR EM CADA DISCIPLINA</a:t>
          </a:r>
          <a:endParaRPr lang="pt-BR" sz="1100"/>
        </a:p>
      </xdr:txBody>
    </xdr:sp>
    <xdr:clientData/>
  </xdr:twoCellAnchor>
  <xdr:twoCellAnchor>
    <xdr:from>
      <xdr:col>9</xdr:col>
      <xdr:colOff>1415144</xdr:colOff>
      <xdr:row>21</xdr:row>
      <xdr:rowOff>160021</xdr:rowOff>
    </xdr:from>
    <xdr:to>
      <xdr:col>10</xdr:col>
      <xdr:colOff>432163</xdr:colOff>
      <xdr:row>24</xdr:row>
      <xdr:rowOff>77289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AB634269-CEAA-4424-B6D1-408BD612877F}"/>
            </a:ext>
          </a:extLst>
        </xdr:cNvPr>
        <xdr:cNvCxnSpPr>
          <a:stCxn id="9" idx="1"/>
        </xdr:cNvCxnSpPr>
      </xdr:nvCxnSpPr>
      <xdr:spPr>
        <a:xfrm flipH="1">
          <a:off x="11005458" y="2565764"/>
          <a:ext cx="530134" cy="4724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33</xdr:row>
      <xdr:rowOff>144780</xdr:rowOff>
    </xdr:from>
    <xdr:to>
      <xdr:col>8</xdr:col>
      <xdr:colOff>274320</xdr:colOff>
      <xdr:row>38</xdr:row>
      <xdr:rowOff>83820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392CC421-E41D-4CE2-A76A-5751C1857090}"/>
            </a:ext>
          </a:extLst>
        </xdr:cNvPr>
        <xdr:cNvSpPr txBox="1"/>
      </xdr:nvSpPr>
      <xdr:spPr>
        <a:xfrm>
          <a:off x="5562600" y="4533900"/>
          <a:ext cx="24460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O PERCENTUAL É</a:t>
          </a:r>
          <a:r>
            <a:rPr lang="pt-BR" sz="1100" baseline="0"/>
            <a:t> CALCULADO: </a:t>
          </a:r>
        </a:p>
        <a:p>
          <a:r>
            <a:rPr lang="pt-BR" sz="1100" baseline="0"/>
            <a:t>SAVING /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ESTIMADO = %DE SAVING.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QUANDO O % FOR NEGATIVO DEVE FICAR VERMELHO</a:t>
          </a:r>
          <a:endParaRPr lang="pt-BR" sz="1100"/>
        </a:p>
      </xdr:txBody>
    </xdr:sp>
    <xdr:clientData/>
  </xdr:twoCellAnchor>
  <xdr:twoCellAnchor>
    <xdr:from>
      <xdr:col>10</xdr:col>
      <xdr:colOff>502920</xdr:colOff>
      <xdr:row>1</xdr:row>
      <xdr:rowOff>7620</xdr:rowOff>
    </xdr:from>
    <xdr:to>
      <xdr:col>14</xdr:col>
      <xdr:colOff>30480</xdr:colOff>
      <xdr:row>5</xdr:row>
      <xdr:rowOff>22860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6D76FCB-E5B3-4513-B57C-1865BC581ACE}"/>
            </a:ext>
          </a:extLst>
        </xdr:cNvPr>
        <xdr:cNvSpPr txBox="1"/>
      </xdr:nvSpPr>
      <xdr:spPr>
        <a:xfrm>
          <a:off x="11590020" y="190500"/>
          <a:ext cx="2446020" cy="74676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2"/>
              </a:solidFill>
            </a:rPr>
            <a:t>ATENÇÃO!</a:t>
          </a:r>
        </a:p>
        <a:p>
          <a:r>
            <a:rPr lang="pt-BR" sz="1100" b="1">
              <a:solidFill>
                <a:schemeClr val="bg2"/>
              </a:solidFill>
            </a:rPr>
            <a:t>ALTERAR ESSE CAMPO PARA:</a:t>
          </a:r>
          <a:r>
            <a:rPr lang="pt-BR" sz="1100" b="1" baseline="0">
              <a:solidFill>
                <a:schemeClr val="bg2"/>
              </a:solidFill>
            </a:rPr>
            <a:t> "ITENS NÃO FORNECIDOS"</a:t>
          </a:r>
          <a:endParaRPr lang="pt-BR" sz="1100" b="1">
            <a:solidFill>
              <a:schemeClr val="bg2"/>
            </a:solidFill>
          </a:endParaRPr>
        </a:p>
      </xdr:txBody>
    </xdr:sp>
    <xdr:clientData/>
  </xdr:twoCellAnchor>
  <xdr:twoCellAnchor>
    <xdr:from>
      <xdr:col>5</xdr:col>
      <xdr:colOff>952500</xdr:colOff>
      <xdr:row>30</xdr:row>
      <xdr:rowOff>167640</xdr:rowOff>
    </xdr:from>
    <xdr:to>
      <xdr:col>6</xdr:col>
      <xdr:colOff>152400</xdr:colOff>
      <xdr:row>35</xdr:row>
      <xdr:rowOff>171450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FD8BAAB3-3C88-451D-8891-5AC3B1A1174D}"/>
            </a:ext>
          </a:extLst>
        </xdr:cNvPr>
        <xdr:cNvCxnSpPr/>
      </xdr:nvCxnSpPr>
      <xdr:spPr>
        <a:xfrm flipH="1" flipV="1">
          <a:off x="5212080" y="4008120"/>
          <a:ext cx="350520" cy="9182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449580</xdr:colOff>
      <xdr:row>2</xdr:row>
      <xdr:rowOff>110490</xdr:rowOff>
    </xdr:from>
    <xdr:to>
      <xdr:col>10</xdr:col>
      <xdr:colOff>533400</xdr:colOff>
      <xdr:row>6</xdr:row>
      <xdr:rowOff>129540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664B41DA-E548-4CF0-ABAE-5E6FF61B61F2}"/>
            </a:ext>
          </a:extLst>
        </xdr:cNvPr>
        <xdr:cNvCxnSpPr/>
      </xdr:nvCxnSpPr>
      <xdr:spPr>
        <a:xfrm flipH="1">
          <a:off x="10027920" y="476250"/>
          <a:ext cx="1592580" cy="7505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443345</xdr:colOff>
      <xdr:row>0</xdr:row>
      <xdr:rowOff>55418</xdr:rowOff>
    </xdr:from>
    <xdr:to>
      <xdr:col>22</xdr:col>
      <xdr:colOff>343070</xdr:colOff>
      <xdr:row>25</xdr:row>
      <xdr:rowOff>134471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B489A3DD-C3C4-4444-9263-91CBC31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37251" y="55418"/>
          <a:ext cx="4776525" cy="3127053"/>
        </a:xfrm>
        <a:prstGeom prst="rect">
          <a:avLst/>
        </a:prstGeom>
      </xdr:spPr>
    </xdr:pic>
    <xdr:clientData/>
  </xdr:twoCellAnchor>
  <xdr:twoCellAnchor>
    <xdr:from>
      <xdr:col>14</xdr:col>
      <xdr:colOff>31376</xdr:colOff>
      <xdr:row>3</xdr:row>
      <xdr:rowOff>29807</xdr:rowOff>
    </xdr:from>
    <xdr:to>
      <xdr:col>15</xdr:col>
      <xdr:colOff>430306</xdr:colOff>
      <xdr:row>10</xdr:row>
      <xdr:rowOff>44824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439A6562-544F-41ED-BFAA-F5FCBD268144}"/>
            </a:ext>
          </a:extLst>
        </xdr:cNvPr>
        <xdr:cNvCxnSpPr/>
      </xdr:nvCxnSpPr>
      <xdr:spPr>
        <a:xfrm>
          <a:off x="14025282" y="567689"/>
          <a:ext cx="1008530" cy="12700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179936</xdr:colOff>
      <xdr:row>38</xdr:row>
      <xdr:rowOff>80681</xdr:rowOff>
    </xdr:from>
    <xdr:to>
      <xdr:col>14</xdr:col>
      <xdr:colOff>354107</xdr:colOff>
      <xdr:row>59</xdr:row>
      <xdr:rowOff>67235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CA906AE-2249-4B6D-94E8-C5E0CC1C48EC}"/>
            </a:ext>
          </a:extLst>
        </xdr:cNvPr>
        <xdr:cNvSpPr/>
      </xdr:nvSpPr>
      <xdr:spPr>
        <a:xfrm>
          <a:off x="179936" y="5728446"/>
          <a:ext cx="15315559" cy="3751730"/>
        </a:xfrm>
        <a:prstGeom prst="rect">
          <a:avLst/>
        </a:prstGeom>
        <a:solidFill>
          <a:srgbClr val="D9D9D9">
            <a:alpha val="3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179294</xdr:colOff>
      <xdr:row>23</xdr:row>
      <xdr:rowOff>35859</xdr:rowOff>
    </xdr:from>
    <xdr:to>
      <xdr:col>6</xdr:col>
      <xdr:colOff>770965</xdr:colOff>
      <xdr:row>25</xdr:row>
      <xdr:rowOff>62753</xdr:rowOff>
    </xdr:to>
    <xdr:sp macro="" textlink="">
      <xdr:nvSpPr>
        <xdr:cNvPr id="26" name="Retângulo: Cantos Arredondados 25">
          <a:extLst>
            <a:ext uri="{FF2B5EF4-FFF2-40B4-BE49-F238E27FC236}">
              <a16:creationId xmlns:a16="http://schemas.microsoft.com/office/drawing/2014/main" id="{587C91B0-7765-46D3-AF1D-31699E7BCE00}"/>
            </a:ext>
          </a:extLst>
        </xdr:cNvPr>
        <xdr:cNvSpPr/>
      </xdr:nvSpPr>
      <xdr:spPr>
        <a:xfrm>
          <a:off x="4428565" y="2725271"/>
          <a:ext cx="1739153" cy="385482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>
              <a:solidFill>
                <a:schemeClr val="tx1"/>
              </a:solidFill>
            </a:rPr>
            <a:t>NEGOCIAR</a:t>
          </a:r>
        </a:p>
      </xdr:txBody>
    </xdr:sp>
    <xdr:clientData/>
  </xdr:twoCellAnchor>
  <xdr:twoCellAnchor>
    <xdr:from>
      <xdr:col>5</xdr:col>
      <xdr:colOff>26894</xdr:colOff>
      <xdr:row>21</xdr:row>
      <xdr:rowOff>113383</xdr:rowOff>
    </xdr:from>
    <xdr:to>
      <xdr:col>7</xdr:col>
      <xdr:colOff>35900</xdr:colOff>
      <xdr:row>26</xdr:row>
      <xdr:rowOff>154199</xdr:rowOff>
    </xdr:to>
    <xdr:sp macro="" textlink="">
      <xdr:nvSpPr>
        <xdr:cNvPr id="27" name="Forma Livre: Forma 26">
          <a:extLst>
            <a:ext uri="{FF2B5EF4-FFF2-40B4-BE49-F238E27FC236}">
              <a16:creationId xmlns:a16="http://schemas.microsoft.com/office/drawing/2014/main" id="{C9A5578C-DAA0-478C-B515-7F3C85C973A6}"/>
            </a:ext>
          </a:extLst>
        </xdr:cNvPr>
        <xdr:cNvSpPr/>
      </xdr:nvSpPr>
      <xdr:spPr>
        <a:xfrm>
          <a:off x="4276165" y="2444207"/>
          <a:ext cx="2187429" cy="937286"/>
        </a:xfrm>
        <a:custGeom>
          <a:avLst/>
          <a:gdLst>
            <a:gd name="connsiteX0" fmla="*/ 107576 w 2187429"/>
            <a:gd name="connsiteY0" fmla="*/ 110734 h 937286"/>
            <a:gd name="connsiteX1" fmla="*/ 107576 w 2187429"/>
            <a:gd name="connsiteY1" fmla="*/ 110734 h 937286"/>
            <a:gd name="connsiteX2" fmla="*/ 206188 w 2187429"/>
            <a:gd name="connsiteY2" fmla="*/ 101769 h 937286"/>
            <a:gd name="connsiteX3" fmla="*/ 242047 w 2187429"/>
            <a:gd name="connsiteY3" fmla="*/ 83840 h 937286"/>
            <a:gd name="connsiteX4" fmla="*/ 277906 w 2187429"/>
            <a:gd name="connsiteY4" fmla="*/ 74875 h 937286"/>
            <a:gd name="connsiteX5" fmla="*/ 322729 w 2187429"/>
            <a:gd name="connsiteY5" fmla="*/ 47981 h 937286"/>
            <a:gd name="connsiteX6" fmla="*/ 1147482 w 2187429"/>
            <a:gd name="connsiteY6" fmla="*/ 30052 h 937286"/>
            <a:gd name="connsiteX7" fmla="*/ 1183341 w 2187429"/>
            <a:gd name="connsiteY7" fmla="*/ 12122 h 937286"/>
            <a:gd name="connsiteX8" fmla="*/ 1479176 w 2187429"/>
            <a:gd name="connsiteY8" fmla="*/ 12122 h 937286"/>
            <a:gd name="connsiteX9" fmla="*/ 1497106 w 2187429"/>
            <a:gd name="connsiteY9" fmla="*/ 30052 h 937286"/>
            <a:gd name="connsiteX10" fmla="*/ 1532964 w 2187429"/>
            <a:gd name="connsiteY10" fmla="*/ 39017 h 937286"/>
            <a:gd name="connsiteX11" fmla="*/ 1685364 w 2187429"/>
            <a:gd name="connsiteY11" fmla="*/ 47981 h 937286"/>
            <a:gd name="connsiteX12" fmla="*/ 1721223 w 2187429"/>
            <a:gd name="connsiteY12" fmla="*/ 65911 h 937286"/>
            <a:gd name="connsiteX13" fmla="*/ 1757082 w 2187429"/>
            <a:gd name="connsiteY13" fmla="*/ 47981 h 937286"/>
            <a:gd name="connsiteX14" fmla="*/ 1792941 w 2187429"/>
            <a:gd name="connsiteY14" fmla="*/ 56946 h 937286"/>
            <a:gd name="connsiteX15" fmla="*/ 1819835 w 2187429"/>
            <a:gd name="connsiteY15" fmla="*/ 92805 h 937286"/>
            <a:gd name="connsiteX16" fmla="*/ 1846729 w 2187429"/>
            <a:gd name="connsiteY16" fmla="*/ 101769 h 937286"/>
            <a:gd name="connsiteX17" fmla="*/ 1864659 w 2187429"/>
            <a:gd name="connsiteY17" fmla="*/ 119699 h 937286"/>
            <a:gd name="connsiteX18" fmla="*/ 1891553 w 2187429"/>
            <a:gd name="connsiteY18" fmla="*/ 128664 h 937286"/>
            <a:gd name="connsiteX19" fmla="*/ 1981200 w 2187429"/>
            <a:gd name="connsiteY19" fmla="*/ 155558 h 937286"/>
            <a:gd name="connsiteX20" fmla="*/ 2043953 w 2187429"/>
            <a:gd name="connsiteY20" fmla="*/ 200381 h 937286"/>
            <a:gd name="connsiteX21" fmla="*/ 2097741 w 2187429"/>
            <a:gd name="connsiteY21" fmla="*/ 218311 h 937286"/>
            <a:gd name="connsiteX22" fmla="*/ 2133600 w 2187429"/>
            <a:gd name="connsiteY22" fmla="*/ 236240 h 937286"/>
            <a:gd name="connsiteX23" fmla="*/ 2151529 w 2187429"/>
            <a:gd name="connsiteY23" fmla="*/ 298993 h 937286"/>
            <a:gd name="connsiteX24" fmla="*/ 2169459 w 2187429"/>
            <a:gd name="connsiteY24" fmla="*/ 316922 h 937286"/>
            <a:gd name="connsiteX25" fmla="*/ 2187388 w 2187429"/>
            <a:gd name="connsiteY25" fmla="*/ 379675 h 937286"/>
            <a:gd name="connsiteX26" fmla="*/ 2169459 w 2187429"/>
            <a:gd name="connsiteY26" fmla="*/ 424499 h 937286"/>
            <a:gd name="connsiteX27" fmla="*/ 2169459 w 2187429"/>
            <a:gd name="connsiteY27" fmla="*/ 630687 h 937286"/>
            <a:gd name="connsiteX28" fmla="*/ 2160494 w 2187429"/>
            <a:gd name="connsiteY28" fmla="*/ 792052 h 937286"/>
            <a:gd name="connsiteX29" fmla="*/ 2124635 w 2187429"/>
            <a:gd name="connsiteY29" fmla="*/ 827911 h 937286"/>
            <a:gd name="connsiteX30" fmla="*/ 1891553 w 2187429"/>
            <a:gd name="connsiteY30" fmla="*/ 845840 h 937286"/>
            <a:gd name="connsiteX31" fmla="*/ 1810870 w 2187429"/>
            <a:gd name="connsiteY31" fmla="*/ 863769 h 937286"/>
            <a:gd name="connsiteX32" fmla="*/ 1658470 w 2187429"/>
            <a:gd name="connsiteY32" fmla="*/ 881699 h 937286"/>
            <a:gd name="connsiteX33" fmla="*/ 1389529 w 2187429"/>
            <a:gd name="connsiteY33" fmla="*/ 917558 h 937286"/>
            <a:gd name="connsiteX34" fmla="*/ 995082 w 2187429"/>
            <a:gd name="connsiteY34" fmla="*/ 908593 h 937286"/>
            <a:gd name="connsiteX35" fmla="*/ 941294 w 2187429"/>
            <a:gd name="connsiteY35" fmla="*/ 899628 h 937286"/>
            <a:gd name="connsiteX36" fmla="*/ 842682 w 2187429"/>
            <a:gd name="connsiteY36" fmla="*/ 881699 h 937286"/>
            <a:gd name="connsiteX37" fmla="*/ 815788 w 2187429"/>
            <a:gd name="connsiteY37" fmla="*/ 872734 h 937286"/>
            <a:gd name="connsiteX38" fmla="*/ 708211 w 2187429"/>
            <a:gd name="connsiteY38" fmla="*/ 854805 h 937286"/>
            <a:gd name="connsiteX39" fmla="*/ 681317 w 2187429"/>
            <a:gd name="connsiteY39" fmla="*/ 836875 h 937286"/>
            <a:gd name="connsiteX40" fmla="*/ 591670 w 2187429"/>
            <a:gd name="connsiteY40" fmla="*/ 818946 h 937286"/>
            <a:gd name="connsiteX41" fmla="*/ 510988 w 2187429"/>
            <a:gd name="connsiteY41" fmla="*/ 801017 h 937286"/>
            <a:gd name="connsiteX42" fmla="*/ 484094 w 2187429"/>
            <a:gd name="connsiteY42" fmla="*/ 792052 h 937286"/>
            <a:gd name="connsiteX43" fmla="*/ 430306 w 2187429"/>
            <a:gd name="connsiteY43" fmla="*/ 783087 h 937286"/>
            <a:gd name="connsiteX44" fmla="*/ 403411 w 2187429"/>
            <a:gd name="connsiteY44" fmla="*/ 774122 h 937286"/>
            <a:gd name="connsiteX45" fmla="*/ 313764 w 2187429"/>
            <a:gd name="connsiteY45" fmla="*/ 765158 h 937286"/>
            <a:gd name="connsiteX46" fmla="*/ 242047 w 2187429"/>
            <a:gd name="connsiteY46" fmla="*/ 729299 h 937286"/>
            <a:gd name="connsiteX47" fmla="*/ 170329 w 2187429"/>
            <a:gd name="connsiteY47" fmla="*/ 720334 h 937286"/>
            <a:gd name="connsiteX48" fmla="*/ 143435 w 2187429"/>
            <a:gd name="connsiteY48" fmla="*/ 711369 h 937286"/>
            <a:gd name="connsiteX49" fmla="*/ 116541 w 2187429"/>
            <a:gd name="connsiteY49" fmla="*/ 693440 h 937286"/>
            <a:gd name="connsiteX50" fmla="*/ 71717 w 2187429"/>
            <a:gd name="connsiteY50" fmla="*/ 684475 h 937286"/>
            <a:gd name="connsiteX51" fmla="*/ 44823 w 2187429"/>
            <a:gd name="connsiteY51" fmla="*/ 675511 h 937286"/>
            <a:gd name="connsiteX52" fmla="*/ 17929 w 2187429"/>
            <a:gd name="connsiteY52" fmla="*/ 603793 h 937286"/>
            <a:gd name="connsiteX53" fmla="*/ 0 w 2187429"/>
            <a:gd name="connsiteY53" fmla="*/ 576899 h 937286"/>
            <a:gd name="connsiteX54" fmla="*/ 8964 w 2187429"/>
            <a:gd name="connsiteY54" fmla="*/ 469322 h 937286"/>
            <a:gd name="connsiteX55" fmla="*/ 17929 w 2187429"/>
            <a:gd name="connsiteY55" fmla="*/ 442428 h 937286"/>
            <a:gd name="connsiteX56" fmla="*/ 35859 w 2187429"/>
            <a:gd name="connsiteY56" fmla="*/ 343817 h 937286"/>
            <a:gd name="connsiteX57" fmla="*/ 44823 w 2187429"/>
            <a:gd name="connsiteY57" fmla="*/ 290028 h 937286"/>
            <a:gd name="connsiteX58" fmla="*/ 53788 w 2187429"/>
            <a:gd name="connsiteY58" fmla="*/ 263134 h 937286"/>
            <a:gd name="connsiteX59" fmla="*/ 62753 w 2187429"/>
            <a:gd name="connsiteY59" fmla="*/ 218311 h 937286"/>
            <a:gd name="connsiteX60" fmla="*/ 80682 w 2187429"/>
            <a:gd name="connsiteY60" fmla="*/ 191417 h 937286"/>
            <a:gd name="connsiteX61" fmla="*/ 107576 w 2187429"/>
            <a:gd name="connsiteY61" fmla="*/ 164522 h 937286"/>
            <a:gd name="connsiteX62" fmla="*/ 107576 w 2187429"/>
            <a:gd name="connsiteY62" fmla="*/ 110734 h 937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</a:cxnLst>
          <a:rect l="l" t="t" r="r" b="b"/>
          <a:pathLst>
            <a:path w="2187429" h="937286">
              <a:moveTo>
                <a:pt x="107576" y="110734"/>
              </a:moveTo>
              <a:lnTo>
                <a:pt x="107576" y="110734"/>
              </a:lnTo>
              <a:cubicBezTo>
                <a:pt x="140447" y="107746"/>
                <a:pt x="173823" y="108242"/>
                <a:pt x="206188" y="101769"/>
              </a:cubicBezTo>
              <a:cubicBezTo>
                <a:pt x="219292" y="99148"/>
                <a:pt x="229534" y="88532"/>
                <a:pt x="242047" y="83840"/>
              </a:cubicBezTo>
              <a:cubicBezTo>
                <a:pt x="253583" y="79514"/>
                <a:pt x="265953" y="77863"/>
                <a:pt x="277906" y="74875"/>
              </a:cubicBezTo>
              <a:cubicBezTo>
                <a:pt x="292847" y="65910"/>
                <a:pt x="305321" y="48738"/>
                <a:pt x="322729" y="47981"/>
              </a:cubicBezTo>
              <a:cubicBezTo>
                <a:pt x="1280370" y="6345"/>
                <a:pt x="838193" y="91913"/>
                <a:pt x="1147482" y="30052"/>
              </a:cubicBezTo>
              <a:cubicBezTo>
                <a:pt x="1159435" y="24075"/>
                <a:pt x="1170663" y="16348"/>
                <a:pt x="1183341" y="12122"/>
              </a:cubicBezTo>
              <a:cubicBezTo>
                <a:pt x="1264402" y="-14898"/>
                <a:pt x="1464932" y="11613"/>
                <a:pt x="1479176" y="12122"/>
              </a:cubicBezTo>
              <a:cubicBezTo>
                <a:pt x="1485153" y="18099"/>
                <a:pt x="1489546" y="26272"/>
                <a:pt x="1497106" y="30052"/>
              </a:cubicBezTo>
              <a:cubicBezTo>
                <a:pt x="1508126" y="35562"/>
                <a:pt x="1520699" y="37849"/>
                <a:pt x="1532964" y="39017"/>
              </a:cubicBezTo>
              <a:cubicBezTo>
                <a:pt x="1583623" y="43842"/>
                <a:pt x="1634564" y="44993"/>
                <a:pt x="1685364" y="47981"/>
              </a:cubicBezTo>
              <a:cubicBezTo>
                <a:pt x="1697317" y="53958"/>
                <a:pt x="1707859" y="65911"/>
                <a:pt x="1721223" y="65911"/>
              </a:cubicBezTo>
              <a:cubicBezTo>
                <a:pt x="1734587" y="65911"/>
                <a:pt x="1743821" y="49639"/>
                <a:pt x="1757082" y="47981"/>
              </a:cubicBezTo>
              <a:cubicBezTo>
                <a:pt x="1769308" y="46453"/>
                <a:pt x="1780988" y="53958"/>
                <a:pt x="1792941" y="56946"/>
              </a:cubicBezTo>
              <a:cubicBezTo>
                <a:pt x="1801906" y="68899"/>
                <a:pt x="1808357" y="83240"/>
                <a:pt x="1819835" y="92805"/>
              </a:cubicBezTo>
              <a:cubicBezTo>
                <a:pt x="1827094" y="98854"/>
                <a:pt x="1838626" y="96907"/>
                <a:pt x="1846729" y="101769"/>
              </a:cubicBezTo>
              <a:cubicBezTo>
                <a:pt x="1853977" y="106118"/>
                <a:pt x="1857411" y="115350"/>
                <a:pt x="1864659" y="119699"/>
              </a:cubicBezTo>
              <a:cubicBezTo>
                <a:pt x="1872762" y="124561"/>
                <a:pt x="1882867" y="124942"/>
                <a:pt x="1891553" y="128664"/>
              </a:cubicBezTo>
              <a:cubicBezTo>
                <a:pt x="1957881" y="157091"/>
                <a:pt x="1894898" y="141174"/>
                <a:pt x="1981200" y="155558"/>
              </a:cubicBezTo>
              <a:cubicBezTo>
                <a:pt x="1986017" y="159171"/>
                <a:pt x="2033227" y="195614"/>
                <a:pt x="2043953" y="200381"/>
              </a:cubicBezTo>
              <a:cubicBezTo>
                <a:pt x="2061223" y="208057"/>
                <a:pt x="2080837" y="209859"/>
                <a:pt x="2097741" y="218311"/>
              </a:cubicBezTo>
              <a:lnTo>
                <a:pt x="2133600" y="236240"/>
              </a:lnTo>
              <a:cubicBezTo>
                <a:pt x="2135275" y="242942"/>
                <a:pt x="2146016" y="289804"/>
                <a:pt x="2151529" y="298993"/>
              </a:cubicBezTo>
              <a:cubicBezTo>
                <a:pt x="2155878" y="306240"/>
                <a:pt x="2163482" y="310946"/>
                <a:pt x="2169459" y="316922"/>
              </a:cubicBezTo>
              <a:cubicBezTo>
                <a:pt x="2172966" y="327443"/>
                <a:pt x="2188325" y="371237"/>
                <a:pt x="2187388" y="379675"/>
              </a:cubicBezTo>
              <a:cubicBezTo>
                <a:pt x="2185611" y="395669"/>
                <a:pt x="2175435" y="409558"/>
                <a:pt x="2169459" y="424499"/>
              </a:cubicBezTo>
              <a:cubicBezTo>
                <a:pt x="2183616" y="551924"/>
                <a:pt x="2179480" y="470351"/>
                <a:pt x="2169459" y="630687"/>
              </a:cubicBezTo>
              <a:cubicBezTo>
                <a:pt x="2166099" y="684453"/>
                <a:pt x="2172433" y="739520"/>
                <a:pt x="2160494" y="792052"/>
              </a:cubicBezTo>
              <a:cubicBezTo>
                <a:pt x="2156748" y="808536"/>
                <a:pt x="2141489" y="826615"/>
                <a:pt x="2124635" y="827911"/>
              </a:cubicBezTo>
              <a:lnTo>
                <a:pt x="1891553" y="845840"/>
              </a:lnTo>
              <a:cubicBezTo>
                <a:pt x="1866671" y="852061"/>
                <a:pt x="1835919" y="860353"/>
                <a:pt x="1810870" y="863769"/>
              </a:cubicBezTo>
              <a:cubicBezTo>
                <a:pt x="1760189" y="870680"/>
                <a:pt x="1709270" y="875722"/>
                <a:pt x="1658470" y="881699"/>
              </a:cubicBezTo>
              <a:cubicBezTo>
                <a:pt x="1522711" y="915638"/>
                <a:pt x="1611293" y="897397"/>
                <a:pt x="1389529" y="917558"/>
              </a:cubicBezTo>
              <a:cubicBezTo>
                <a:pt x="1239408" y="955085"/>
                <a:pt x="1348068" y="931614"/>
                <a:pt x="995082" y="908593"/>
              </a:cubicBezTo>
              <a:cubicBezTo>
                <a:pt x="976944" y="907410"/>
                <a:pt x="959038" y="903571"/>
                <a:pt x="941294" y="899628"/>
              </a:cubicBezTo>
              <a:cubicBezTo>
                <a:pt x="834693" y="875939"/>
                <a:pt x="1068721" y="909955"/>
                <a:pt x="842682" y="881699"/>
              </a:cubicBezTo>
              <a:cubicBezTo>
                <a:pt x="833717" y="878711"/>
                <a:pt x="825109" y="874288"/>
                <a:pt x="815788" y="872734"/>
              </a:cubicBezTo>
              <a:cubicBezTo>
                <a:pt x="695680" y="852715"/>
                <a:pt x="771266" y="875821"/>
                <a:pt x="708211" y="854805"/>
              </a:cubicBezTo>
              <a:cubicBezTo>
                <a:pt x="699246" y="848828"/>
                <a:pt x="691220" y="841119"/>
                <a:pt x="681317" y="836875"/>
              </a:cubicBezTo>
              <a:cubicBezTo>
                <a:pt x="664300" y="829582"/>
                <a:pt x="603798" y="820967"/>
                <a:pt x="591670" y="818946"/>
              </a:cubicBezTo>
              <a:cubicBezTo>
                <a:pt x="531128" y="798764"/>
                <a:pt x="605652" y="822053"/>
                <a:pt x="510988" y="801017"/>
              </a:cubicBezTo>
              <a:cubicBezTo>
                <a:pt x="501763" y="798967"/>
                <a:pt x="493319" y="794102"/>
                <a:pt x="484094" y="792052"/>
              </a:cubicBezTo>
              <a:cubicBezTo>
                <a:pt x="466350" y="788109"/>
                <a:pt x="448050" y="787030"/>
                <a:pt x="430306" y="783087"/>
              </a:cubicBezTo>
              <a:cubicBezTo>
                <a:pt x="421081" y="781037"/>
                <a:pt x="412751" y="775559"/>
                <a:pt x="403411" y="774122"/>
              </a:cubicBezTo>
              <a:cubicBezTo>
                <a:pt x="373729" y="769556"/>
                <a:pt x="343646" y="768146"/>
                <a:pt x="313764" y="765158"/>
              </a:cubicBezTo>
              <a:cubicBezTo>
                <a:pt x="287731" y="747802"/>
                <a:pt x="275590" y="737040"/>
                <a:pt x="242047" y="729299"/>
              </a:cubicBezTo>
              <a:cubicBezTo>
                <a:pt x="218572" y="723882"/>
                <a:pt x="194235" y="723322"/>
                <a:pt x="170329" y="720334"/>
              </a:cubicBezTo>
              <a:cubicBezTo>
                <a:pt x="161364" y="717346"/>
                <a:pt x="151887" y="715595"/>
                <a:pt x="143435" y="711369"/>
              </a:cubicBezTo>
              <a:cubicBezTo>
                <a:pt x="133798" y="706551"/>
                <a:pt x="126629" y="697223"/>
                <a:pt x="116541" y="693440"/>
              </a:cubicBezTo>
              <a:cubicBezTo>
                <a:pt x="102274" y="688090"/>
                <a:pt x="86499" y="688170"/>
                <a:pt x="71717" y="684475"/>
              </a:cubicBezTo>
              <a:cubicBezTo>
                <a:pt x="62550" y="682183"/>
                <a:pt x="53788" y="678499"/>
                <a:pt x="44823" y="675511"/>
              </a:cubicBezTo>
              <a:cubicBezTo>
                <a:pt x="6820" y="637506"/>
                <a:pt x="43815" y="681450"/>
                <a:pt x="17929" y="603793"/>
              </a:cubicBezTo>
              <a:cubicBezTo>
                <a:pt x="14522" y="593572"/>
                <a:pt x="5976" y="585864"/>
                <a:pt x="0" y="576899"/>
              </a:cubicBezTo>
              <a:cubicBezTo>
                <a:pt x="2988" y="541040"/>
                <a:pt x="4208" y="504990"/>
                <a:pt x="8964" y="469322"/>
              </a:cubicBezTo>
              <a:cubicBezTo>
                <a:pt x="10213" y="459955"/>
                <a:pt x="16239" y="451725"/>
                <a:pt x="17929" y="442428"/>
              </a:cubicBezTo>
              <a:cubicBezTo>
                <a:pt x="38203" y="330924"/>
                <a:pt x="15299" y="405494"/>
                <a:pt x="35859" y="343817"/>
              </a:cubicBezTo>
              <a:cubicBezTo>
                <a:pt x="38847" y="325887"/>
                <a:pt x="40880" y="307772"/>
                <a:pt x="44823" y="290028"/>
              </a:cubicBezTo>
              <a:cubicBezTo>
                <a:pt x="46873" y="280803"/>
                <a:pt x="51496" y="272301"/>
                <a:pt x="53788" y="263134"/>
              </a:cubicBezTo>
              <a:cubicBezTo>
                <a:pt x="57484" y="248352"/>
                <a:pt x="57403" y="232578"/>
                <a:pt x="62753" y="218311"/>
              </a:cubicBezTo>
              <a:cubicBezTo>
                <a:pt x="66536" y="208223"/>
                <a:pt x="73952" y="199830"/>
                <a:pt x="80682" y="191417"/>
              </a:cubicBezTo>
              <a:cubicBezTo>
                <a:pt x="80687" y="191411"/>
                <a:pt x="103091" y="169007"/>
                <a:pt x="107576" y="164522"/>
              </a:cubicBezTo>
              <a:lnTo>
                <a:pt x="107576" y="110734"/>
              </a:lnTo>
              <a:close/>
            </a:path>
          </a:pathLst>
        </a:custGeom>
        <a:noFill/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430305</xdr:colOff>
      <xdr:row>34</xdr:row>
      <xdr:rowOff>1344</xdr:rowOff>
    </xdr:from>
    <xdr:to>
      <xdr:col>5</xdr:col>
      <xdr:colOff>833717</xdr:colOff>
      <xdr:row>60</xdr:row>
      <xdr:rowOff>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3553FDD2-9824-4262-8ABA-D7324AA29AAB}"/>
            </a:ext>
          </a:extLst>
        </xdr:cNvPr>
        <xdr:cNvSpPr txBox="1"/>
      </xdr:nvSpPr>
      <xdr:spPr>
        <a:xfrm>
          <a:off x="1039905" y="4931932"/>
          <a:ext cx="5190565" cy="46603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Ao clicar em negociar, o sistema deve </a:t>
          </a:r>
          <a:r>
            <a:rPr lang="pt-BR" sz="1100" baseline="0"/>
            <a:t>abrir uma janela para o comprador informar um percentual de redução e o e-mail terá o seguinte texto: Assunto: Solicitação de Desconto para a Obra [Nome da Obra]</a:t>
          </a:r>
        </a:p>
        <a:p>
          <a:endParaRPr lang="pt-BR" sz="1100" baseline="0"/>
        </a:p>
        <a:p>
          <a:r>
            <a:rPr lang="pt-BR" sz="1100" i="1" baseline="0"/>
            <a:t>Prezado(a) Fornecedor(a),</a:t>
          </a:r>
        </a:p>
        <a:p>
          <a:endParaRPr lang="pt-BR" sz="1100" i="1" baseline="0"/>
        </a:p>
        <a:p>
          <a:r>
            <a:rPr lang="pt-BR" sz="1100" i="1" baseline="0"/>
            <a:t>Espero que esta mensagem o(a) encontre bem. </a:t>
          </a:r>
        </a:p>
        <a:p>
          <a:r>
            <a:rPr lang="pt-BR" sz="1100" i="1" baseline="0"/>
            <a:t>A empresa (nome da empresa compradoa) solicita um ajuste comercial referente à obra [Nome da Obra]. O comprador responsável sugeriu um desconto de [Percentual de Desconto]% sobre o valor original cotado.</a:t>
          </a:r>
        </a:p>
        <a:p>
          <a:endParaRPr lang="pt-BR" sz="1100" i="1" baseline="0"/>
        </a:p>
        <a:p>
          <a:r>
            <a:rPr lang="pt-BR" sz="1100" i="1" baseline="0"/>
            <a:t>Acesse a cotação </a:t>
          </a:r>
          <a:r>
            <a:rPr lang="pt-BR" sz="1100" i="1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[Nome da Obra] </a:t>
          </a:r>
          <a:r>
            <a:rPr lang="pt-B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verifique a possibilidade de ajustar seus valores ao solicitado pelo cliente final.</a:t>
          </a:r>
          <a:endParaRPr lang="pt-BR" sz="1100" i="1" u="sng" baseline="0">
            <a:solidFill>
              <a:schemeClr val="accent1">
                <a:lumMod val="75000"/>
              </a:schemeClr>
            </a:solidFill>
          </a:endParaRPr>
        </a:p>
        <a:p>
          <a:endParaRPr lang="pt-BR" sz="1100" i="1" baseline="0"/>
        </a:p>
        <a:p>
          <a:r>
            <a:rPr lang="pt-BR" sz="1100" i="1" baseline="0"/>
            <a:t>Agradecemos desde já pela sua estamos confiantes de que sua compreensão e parceria contínua serão fundamentais para o sucesso deste projeto.</a:t>
          </a:r>
        </a:p>
        <a:p>
          <a:endParaRPr lang="pt-BR" sz="1100" i="1" baseline="0"/>
        </a:p>
        <a:p>
          <a:r>
            <a:rPr lang="pt-BR" sz="1100" i="1" baseline="0"/>
            <a:t>Por favor, entre em contato caso precise de mais informações ou tenha alguma proposta alternativa.</a:t>
          </a:r>
        </a:p>
        <a:p>
          <a:endParaRPr lang="pt-BR" sz="1100" i="1" baseline="0"/>
        </a:p>
        <a:p>
          <a:r>
            <a:rPr lang="pt-BR" sz="1100" i="1" baseline="0"/>
            <a:t>Aguardamos sua resposta.</a:t>
          </a:r>
        </a:p>
        <a:p>
          <a:endParaRPr lang="pt-BR" sz="1100" i="1" baseline="0"/>
        </a:p>
        <a:p>
          <a:r>
            <a:rPr lang="pt-BR" sz="1100" i="1" baseline="0"/>
            <a:t>Atenciosamente,</a:t>
          </a:r>
        </a:p>
        <a:p>
          <a:endParaRPr lang="pt-BR" sz="1100" i="1" baseline="0"/>
        </a:p>
        <a:p>
          <a:r>
            <a:rPr lang="pt-BR" sz="1100" i="1" baseline="0"/>
            <a:t>Equipe</a:t>
          </a:r>
        </a:p>
        <a:p>
          <a:r>
            <a:rPr lang="pt-BR" sz="1100" i="1" baseline="0"/>
            <a:t>Equalizi</a:t>
          </a:r>
          <a:endParaRPr lang="pt-BR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46CE-D4DC-4A10-ACC0-C3921C17A8F6}">
  <dimension ref="B3:P66"/>
  <sheetViews>
    <sheetView tabSelected="1" zoomScale="85" zoomScaleNormal="85" workbookViewId="0">
      <selection activeCell="C6" sqref="C6:E6"/>
    </sheetView>
  </sheetViews>
  <sheetFormatPr defaultRowHeight="14.4" x14ac:dyDescent="0.3"/>
  <cols>
    <col min="2" max="2" width="20.44140625" customWidth="1"/>
    <col min="8" max="8" width="14.5546875" customWidth="1"/>
    <col min="9" max="9" width="15" customWidth="1"/>
    <col min="10" max="10" width="18.109375" customWidth="1"/>
    <col min="12" max="12" width="22.109375" customWidth="1"/>
    <col min="13" max="13" width="16" customWidth="1"/>
    <col min="14" max="14" width="20.21875" customWidth="1"/>
    <col min="15" max="15" width="23.44140625" customWidth="1"/>
  </cols>
  <sheetData>
    <row r="3" spans="2:16" ht="30" customHeight="1" thickBot="1" x14ac:dyDescent="0.35">
      <c r="B3" s="60" t="s">
        <v>0</v>
      </c>
      <c r="C3" s="61"/>
      <c r="D3" s="61"/>
      <c r="E3" s="61"/>
      <c r="F3" s="61"/>
      <c r="G3" s="61"/>
      <c r="H3" s="61"/>
      <c r="I3" s="61"/>
      <c r="J3" s="62"/>
      <c r="K3" s="19"/>
      <c r="L3" s="66" t="s">
        <v>18</v>
      </c>
      <c r="M3" s="67"/>
      <c r="N3" s="67"/>
      <c r="O3" s="68"/>
    </row>
    <row r="4" spans="2:16" ht="73.2" thickTop="1" thickBot="1" x14ac:dyDescent="0.35">
      <c r="B4" s="1" t="s">
        <v>1</v>
      </c>
      <c r="C4" s="63" t="s">
        <v>2</v>
      </c>
      <c r="D4" s="64"/>
      <c r="E4" s="65"/>
      <c r="F4" s="1" t="s">
        <v>3</v>
      </c>
      <c r="G4" s="1" t="s">
        <v>4</v>
      </c>
      <c r="H4" s="1" t="s">
        <v>8</v>
      </c>
      <c r="I4" s="1" t="s">
        <v>9</v>
      </c>
      <c r="J4" s="6" t="s">
        <v>10</v>
      </c>
      <c r="K4" s="29" t="s">
        <v>14</v>
      </c>
      <c r="L4" s="30" t="s">
        <v>15</v>
      </c>
      <c r="M4" s="30" t="s">
        <v>17</v>
      </c>
      <c r="N4" s="30" t="s">
        <v>11</v>
      </c>
      <c r="O4" s="31" t="s">
        <v>12</v>
      </c>
    </row>
    <row r="5" spans="2:16" x14ac:dyDescent="0.3">
      <c r="B5" s="2"/>
      <c r="C5" s="2" t="s">
        <v>5</v>
      </c>
      <c r="D5" s="2" t="s">
        <v>6</v>
      </c>
      <c r="E5" s="2" t="s">
        <v>7</v>
      </c>
      <c r="F5" s="2"/>
      <c r="G5" s="2"/>
      <c r="H5" s="2"/>
      <c r="I5" s="2"/>
      <c r="J5" s="5"/>
      <c r="K5" s="26"/>
      <c r="L5" s="27"/>
      <c r="M5" s="27"/>
      <c r="N5" s="27"/>
      <c r="O5" s="28"/>
    </row>
    <row r="6" spans="2:16" x14ac:dyDescent="0.3">
      <c r="B6" s="2"/>
      <c r="C6" s="4">
        <v>15</v>
      </c>
      <c r="D6" s="4">
        <v>20.8</v>
      </c>
      <c r="E6" s="4">
        <v>23</v>
      </c>
      <c r="F6" s="4">
        <f>AVERAGE(C6:E6)</f>
        <v>19.599999999999998</v>
      </c>
      <c r="G6" s="34">
        <f>_xlfn.STDEV.P(C6:E6)</f>
        <v>3.3744135292916781</v>
      </c>
      <c r="H6" s="4">
        <f>F6+G6</f>
        <v>22.974413529291677</v>
      </c>
      <c r="I6" s="4">
        <f>F6-G6</f>
        <v>16.225586470708318</v>
      </c>
      <c r="J6" s="18">
        <v>20.8</v>
      </c>
      <c r="K6" s="22">
        <f>AVERAGE(C6:E6)</f>
        <v>19.599999999999998</v>
      </c>
      <c r="L6" s="15">
        <f>(C6-K6)</f>
        <v>-4.5999999999999979</v>
      </c>
      <c r="M6" s="16">
        <f>(L6*L6)</f>
        <v>21.159999999999979</v>
      </c>
      <c r="N6" s="17">
        <f>SUM(M6:M8)/3</f>
        <v>11.386666666666668</v>
      </c>
      <c r="O6" s="33">
        <f>N6^(1/2)</f>
        <v>3.3744135292916706</v>
      </c>
    </row>
    <row r="7" spans="2:16" x14ac:dyDescent="0.3">
      <c r="B7" s="2"/>
      <c r="C7" s="2"/>
      <c r="D7" s="2"/>
      <c r="E7" s="2"/>
      <c r="F7" s="2"/>
      <c r="G7" s="2"/>
      <c r="H7" s="2"/>
      <c r="I7" s="2"/>
      <c r="J7" s="5"/>
      <c r="K7" s="20"/>
      <c r="L7" s="15">
        <f>(D6-K6)</f>
        <v>1.2000000000000028</v>
      </c>
      <c r="M7" s="16">
        <f t="shared" ref="M7:M8" si="0">(L7*L7)</f>
        <v>1.4400000000000068</v>
      </c>
      <c r="N7" s="14"/>
      <c r="O7" s="21"/>
      <c r="P7" s="32" t="s">
        <v>16</v>
      </c>
    </row>
    <row r="8" spans="2:16" x14ac:dyDescent="0.3">
      <c r="B8" s="2"/>
      <c r="C8" s="2"/>
      <c r="D8" s="2"/>
      <c r="E8" s="2"/>
      <c r="F8" s="2"/>
      <c r="G8" s="2"/>
      <c r="H8" s="2"/>
      <c r="I8" s="2"/>
      <c r="J8" s="5"/>
      <c r="K8" s="20"/>
      <c r="L8" s="15">
        <f>(E6-K6)</f>
        <v>3.4000000000000021</v>
      </c>
      <c r="M8" s="16">
        <f t="shared" si="0"/>
        <v>11.560000000000015</v>
      </c>
      <c r="N8" s="14"/>
      <c r="O8" s="21"/>
    </row>
    <row r="9" spans="2:16" x14ac:dyDescent="0.3">
      <c r="B9" s="2"/>
      <c r="C9" s="2"/>
      <c r="D9" s="2"/>
      <c r="E9" s="2"/>
      <c r="F9" s="2"/>
      <c r="G9" s="2"/>
      <c r="H9" s="2"/>
      <c r="I9" s="2"/>
      <c r="J9" s="5"/>
      <c r="K9" s="20"/>
      <c r="L9" s="14"/>
      <c r="M9" s="14"/>
      <c r="N9" s="14"/>
      <c r="O9" s="21"/>
    </row>
    <row r="10" spans="2:16" ht="15" thickBot="1" x14ac:dyDescent="0.35">
      <c r="B10" s="2"/>
      <c r="C10" s="2"/>
      <c r="D10" s="2"/>
      <c r="E10" s="2"/>
      <c r="F10" s="2"/>
      <c r="G10" s="2"/>
      <c r="H10" s="2"/>
      <c r="I10" s="2"/>
      <c r="J10" s="5"/>
      <c r="K10" s="23"/>
      <c r="L10" s="24"/>
      <c r="M10" s="24"/>
      <c r="N10" s="24"/>
      <c r="O10" s="25"/>
    </row>
    <row r="11" spans="2:16" ht="15" thickTop="1" x14ac:dyDescent="0.3">
      <c r="B11" s="3"/>
    </row>
    <row r="15" spans="2:16" ht="18" x14ac:dyDescent="0.3">
      <c r="B15" s="8"/>
    </row>
    <row r="17" spans="2:2" ht="18" x14ac:dyDescent="0.3">
      <c r="B17" s="8"/>
    </row>
    <row r="18" spans="2:2" ht="15" thickBot="1" x14ac:dyDescent="0.35"/>
    <row r="19" spans="2:2" ht="15" thickBot="1" x14ac:dyDescent="0.35">
      <c r="B19" s="9"/>
    </row>
    <row r="20" spans="2:2" ht="15" thickBot="1" x14ac:dyDescent="0.35">
      <c r="B20" s="10"/>
    </row>
    <row r="21" spans="2:2" ht="15" thickBot="1" x14ac:dyDescent="0.35">
      <c r="B21" s="9"/>
    </row>
    <row r="22" spans="2:2" ht="15" thickBot="1" x14ac:dyDescent="0.35">
      <c r="B22" s="9"/>
    </row>
    <row r="24" spans="2:2" ht="15.6" x14ac:dyDescent="0.3">
      <c r="B24" s="12"/>
    </row>
    <row r="26" spans="2:2" x14ac:dyDescent="0.3">
      <c r="B26" s="13"/>
    </row>
    <row r="28" spans="2:2" x14ac:dyDescent="0.3">
      <c r="B28" s="13"/>
    </row>
    <row r="30" spans="2:2" x14ac:dyDescent="0.3">
      <c r="B30" s="13"/>
    </row>
    <row r="32" spans="2:2" ht="15.6" x14ac:dyDescent="0.3">
      <c r="B32" s="12"/>
    </row>
    <row r="34" spans="2:2" x14ac:dyDescent="0.3">
      <c r="B34" s="13"/>
    </row>
    <row r="35" spans="2:2" x14ac:dyDescent="0.3">
      <c r="B35" s="10"/>
    </row>
    <row r="36" spans="2:2" x14ac:dyDescent="0.3">
      <c r="B36" s="11"/>
    </row>
    <row r="37" spans="2:2" x14ac:dyDescent="0.3">
      <c r="B37" s="11"/>
    </row>
    <row r="38" spans="2:2" x14ac:dyDescent="0.3">
      <c r="B38" s="11"/>
    </row>
    <row r="40" spans="2:2" ht="15.6" x14ac:dyDescent="0.3">
      <c r="B40" s="12"/>
    </row>
    <row r="42" spans="2:2" x14ac:dyDescent="0.3">
      <c r="B42" s="13"/>
    </row>
    <row r="43" spans="2:2" x14ac:dyDescent="0.3">
      <c r="B43" s="10"/>
    </row>
    <row r="44" spans="2:2" x14ac:dyDescent="0.3">
      <c r="B44" s="11"/>
    </row>
    <row r="45" spans="2:2" x14ac:dyDescent="0.3">
      <c r="B45" s="11"/>
    </row>
    <row r="46" spans="2:2" x14ac:dyDescent="0.3">
      <c r="B46" s="11"/>
    </row>
    <row r="48" spans="2:2" ht="15.6" x14ac:dyDescent="0.3">
      <c r="B48" s="12"/>
    </row>
    <row r="50" spans="2:2" x14ac:dyDescent="0.3">
      <c r="B50" s="13"/>
    </row>
    <row r="52" spans="2:2" x14ac:dyDescent="0.3">
      <c r="B52" s="13"/>
    </row>
    <row r="54" spans="2:2" x14ac:dyDescent="0.3">
      <c r="B54" s="13"/>
    </row>
    <row r="56" spans="2:2" ht="15.6" x14ac:dyDescent="0.3">
      <c r="B56" s="12"/>
    </row>
    <row r="58" spans="2:2" x14ac:dyDescent="0.3">
      <c r="B58" s="13"/>
    </row>
    <row r="60" spans="2:2" x14ac:dyDescent="0.3">
      <c r="B60" s="13"/>
    </row>
    <row r="62" spans="2:2" ht="18" x14ac:dyDescent="0.3">
      <c r="B62" s="8"/>
    </row>
    <row r="64" spans="2:2" x14ac:dyDescent="0.3">
      <c r="B64" s="13"/>
    </row>
    <row r="66" spans="2:2" x14ac:dyDescent="0.3">
      <c r="B66" s="13"/>
    </row>
  </sheetData>
  <mergeCells count="3">
    <mergeCell ref="B3:J3"/>
    <mergeCell ref="C4:E4"/>
    <mergeCell ref="L3:O3"/>
  </mergeCells>
  <pageMargins left="0.511811024" right="0.511811024" top="0.78740157499999996" bottom="0.78740157499999996" header="0.31496062000000002" footer="0.31496062000000002"/>
  <pageSetup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F8EC-2E40-4168-A1E6-24277A640FBA}">
  <dimension ref="B2:P66"/>
  <sheetViews>
    <sheetView zoomScale="85" zoomScaleNormal="85" workbookViewId="0">
      <selection activeCell="J6" sqref="J6"/>
    </sheetView>
  </sheetViews>
  <sheetFormatPr defaultRowHeight="14.4" x14ac:dyDescent="0.3"/>
  <cols>
    <col min="2" max="2" width="20.44140625" customWidth="1"/>
    <col min="8" max="8" width="14.5546875" customWidth="1"/>
    <col min="9" max="9" width="15" customWidth="1"/>
    <col min="10" max="10" width="18.109375" customWidth="1"/>
    <col min="12" max="12" width="22.109375" customWidth="1"/>
    <col min="13" max="13" width="16" customWidth="1"/>
    <col min="14" max="14" width="20.21875" customWidth="1"/>
    <col min="15" max="15" width="23.44140625" customWidth="1"/>
  </cols>
  <sheetData>
    <row r="2" spans="2:16" x14ac:dyDescent="0.3">
      <c r="B2" s="69" t="s">
        <v>13</v>
      </c>
      <c r="C2" s="69"/>
      <c r="D2" s="69"/>
      <c r="E2" s="69"/>
      <c r="F2" s="69"/>
      <c r="G2" s="69"/>
      <c r="H2" s="69"/>
      <c r="I2" s="69"/>
      <c r="J2" s="69"/>
    </row>
    <row r="3" spans="2:16" ht="30" customHeight="1" thickBot="1" x14ac:dyDescent="0.35">
      <c r="B3" s="60" t="s">
        <v>39</v>
      </c>
      <c r="C3" s="61"/>
      <c r="D3" s="61"/>
      <c r="E3" s="61"/>
      <c r="F3" s="61"/>
      <c r="G3" s="61"/>
      <c r="H3" s="61"/>
      <c r="I3" s="61"/>
      <c r="J3" s="62"/>
      <c r="K3" s="19"/>
      <c r="L3" s="66" t="s">
        <v>18</v>
      </c>
      <c r="M3" s="67"/>
      <c r="N3" s="67"/>
      <c r="O3" s="68"/>
    </row>
    <row r="4" spans="2:16" ht="73.2" thickTop="1" thickBot="1" x14ac:dyDescent="0.35">
      <c r="B4" s="1" t="s">
        <v>1</v>
      </c>
      <c r="C4" s="63" t="s">
        <v>2</v>
      </c>
      <c r="D4" s="64"/>
      <c r="E4" s="65"/>
      <c r="F4" s="1" t="s">
        <v>3</v>
      </c>
      <c r="G4" s="1" t="s">
        <v>4</v>
      </c>
      <c r="H4" s="1" t="s">
        <v>8</v>
      </c>
      <c r="I4" s="1" t="s">
        <v>9</v>
      </c>
      <c r="J4" s="6" t="s">
        <v>10</v>
      </c>
      <c r="K4" s="29" t="s">
        <v>14</v>
      </c>
      <c r="L4" s="30" t="s">
        <v>15</v>
      </c>
      <c r="M4" s="30" t="s">
        <v>17</v>
      </c>
      <c r="N4" s="30" t="s">
        <v>11</v>
      </c>
      <c r="O4" s="31" t="s">
        <v>12</v>
      </c>
    </row>
    <row r="5" spans="2:16" x14ac:dyDescent="0.3">
      <c r="B5" s="2"/>
      <c r="C5" s="2" t="s">
        <v>5</v>
      </c>
      <c r="D5" s="2" t="s">
        <v>6</v>
      </c>
      <c r="E5" s="2" t="s">
        <v>7</v>
      </c>
      <c r="F5" s="2"/>
      <c r="G5" s="2"/>
      <c r="H5" s="2"/>
      <c r="I5" s="2"/>
      <c r="J5" s="5"/>
      <c r="K5" s="26"/>
      <c r="L5" s="27"/>
      <c r="M5" s="27"/>
      <c r="N5" s="27"/>
      <c r="O5" s="28"/>
    </row>
    <row r="6" spans="2:16" x14ac:dyDescent="0.3">
      <c r="B6" s="2"/>
      <c r="C6" s="4">
        <v>15</v>
      </c>
      <c r="D6" s="4">
        <v>20.8</v>
      </c>
      <c r="E6" s="4">
        <v>23</v>
      </c>
      <c r="F6" s="4">
        <f>AVERAGE(C6:E6)</f>
        <v>19.599999999999998</v>
      </c>
      <c r="G6" s="34">
        <f>_xlfn.STDEV.P(C6:E6)</f>
        <v>3.3744135292916781</v>
      </c>
      <c r="H6" s="7">
        <f>F6+G6</f>
        <v>22.974413529291677</v>
      </c>
      <c r="I6" s="7">
        <f>F6-G6</f>
        <v>16.225586470708318</v>
      </c>
      <c r="J6" s="18">
        <v>20.8</v>
      </c>
      <c r="K6" s="22">
        <f>AVERAGE(C6:E6)</f>
        <v>19.599999999999998</v>
      </c>
      <c r="L6" s="15">
        <f>(C6-K6)</f>
        <v>-4.5999999999999979</v>
      </c>
      <c r="M6" s="16">
        <f>(L6*L6)</f>
        <v>21.159999999999979</v>
      </c>
      <c r="N6" s="17">
        <f>SUM(M6:M8)/3</f>
        <v>11.386666666666668</v>
      </c>
      <c r="O6" s="33">
        <f>N6^(1/2)</f>
        <v>3.3744135292916706</v>
      </c>
    </row>
    <row r="7" spans="2:16" x14ac:dyDescent="0.3">
      <c r="B7" s="2"/>
      <c r="C7" s="2"/>
      <c r="D7" s="2"/>
      <c r="E7" s="2"/>
      <c r="F7" s="2"/>
      <c r="G7" s="2"/>
      <c r="H7" s="2"/>
      <c r="I7" s="2"/>
      <c r="J7" s="5"/>
      <c r="K7" s="20"/>
      <c r="L7" s="15">
        <f>(D6-K6)</f>
        <v>1.2000000000000028</v>
      </c>
      <c r="M7" s="16">
        <f t="shared" ref="M7:M8" si="0">(L7*L7)</f>
        <v>1.4400000000000068</v>
      </c>
      <c r="N7" s="14"/>
      <c r="O7" s="21"/>
      <c r="P7" s="32" t="s">
        <v>16</v>
      </c>
    </row>
    <row r="8" spans="2:16" x14ac:dyDescent="0.3">
      <c r="B8" s="2"/>
      <c r="C8" s="2"/>
      <c r="D8" s="2"/>
      <c r="E8" s="2"/>
      <c r="F8" s="2"/>
      <c r="G8" s="2"/>
      <c r="H8" s="2"/>
      <c r="I8" s="2"/>
      <c r="J8" s="5"/>
      <c r="K8" s="20"/>
      <c r="L8" s="15">
        <f>(E6-K6)</f>
        <v>3.4000000000000021</v>
      </c>
      <c r="M8" s="16">
        <f t="shared" si="0"/>
        <v>11.560000000000015</v>
      </c>
      <c r="N8" s="14"/>
      <c r="O8" s="21"/>
    </row>
    <row r="9" spans="2:16" x14ac:dyDescent="0.3">
      <c r="B9" s="2"/>
      <c r="C9" s="2"/>
      <c r="D9" s="2"/>
      <c r="E9" s="2"/>
      <c r="F9" s="2"/>
      <c r="G9" s="2"/>
      <c r="H9" s="2"/>
      <c r="I9" s="2"/>
      <c r="J9" s="5"/>
      <c r="K9" s="20"/>
      <c r="L9" s="14"/>
      <c r="M9" s="14"/>
      <c r="N9" s="14"/>
      <c r="O9" s="21"/>
    </row>
    <row r="10" spans="2:16" ht="15" thickBot="1" x14ac:dyDescent="0.35">
      <c r="B10" s="2"/>
      <c r="C10" s="2"/>
      <c r="D10" s="2"/>
      <c r="E10" s="2"/>
      <c r="F10" s="2"/>
      <c r="G10" s="2"/>
      <c r="H10" s="2"/>
      <c r="I10" s="2"/>
      <c r="J10" s="5"/>
      <c r="K10" s="23"/>
      <c r="L10" s="24"/>
      <c r="M10" s="24"/>
      <c r="N10" s="24"/>
      <c r="O10" s="25"/>
    </row>
    <row r="11" spans="2:16" ht="15" thickTop="1" x14ac:dyDescent="0.3">
      <c r="B11" s="3"/>
    </row>
    <row r="15" spans="2:16" ht="18" x14ac:dyDescent="0.3">
      <c r="B15" s="8"/>
    </row>
    <row r="17" spans="2:2" ht="18" x14ac:dyDescent="0.3">
      <c r="B17" s="8"/>
    </row>
    <row r="18" spans="2:2" ht="15" thickBot="1" x14ac:dyDescent="0.35"/>
    <row r="19" spans="2:2" ht="15" thickBot="1" x14ac:dyDescent="0.35">
      <c r="B19" s="9"/>
    </row>
    <row r="20" spans="2:2" ht="15" thickBot="1" x14ac:dyDescent="0.35">
      <c r="B20" s="10"/>
    </row>
    <row r="21" spans="2:2" ht="15" thickBot="1" x14ac:dyDescent="0.35">
      <c r="B21" s="9"/>
    </row>
    <row r="22" spans="2:2" ht="15" thickBot="1" x14ac:dyDescent="0.35">
      <c r="B22" s="9"/>
    </row>
    <row r="24" spans="2:2" ht="15.6" x14ac:dyDescent="0.3">
      <c r="B24" s="12"/>
    </row>
    <row r="26" spans="2:2" x14ac:dyDescent="0.3">
      <c r="B26" s="13"/>
    </row>
    <row r="28" spans="2:2" x14ac:dyDescent="0.3">
      <c r="B28" s="13"/>
    </row>
    <row r="30" spans="2:2" x14ac:dyDescent="0.3">
      <c r="B30" s="13"/>
    </row>
    <row r="32" spans="2:2" ht="15.6" x14ac:dyDescent="0.3">
      <c r="B32" s="12"/>
    </row>
    <row r="34" spans="2:2" x14ac:dyDescent="0.3">
      <c r="B34" s="13"/>
    </row>
    <row r="35" spans="2:2" x14ac:dyDescent="0.3">
      <c r="B35" s="10"/>
    </row>
    <row r="36" spans="2:2" x14ac:dyDescent="0.3">
      <c r="B36" s="11"/>
    </row>
    <row r="37" spans="2:2" x14ac:dyDescent="0.3">
      <c r="B37" s="11"/>
    </row>
    <row r="38" spans="2:2" x14ac:dyDescent="0.3">
      <c r="B38" s="11"/>
    </row>
    <row r="40" spans="2:2" ht="15.6" x14ac:dyDescent="0.3">
      <c r="B40" s="12"/>
    </row>
    <row r="42" spans="2:2" x14ac:dyDescent="0.3">
      <c r="B42" s="13"/>
    </row>
    <row r="43" spans="2:2" x14ac:dyDescent="0.3">
      <c r="B43" s="10"/>
    </row>
    <row r="44" spans="2:2" x14ac:dyDescent="0.3">
      <c r="B44" s="11"/>
    </row>
    <row r="45" spans="2:2" x14ac:dyDescent="0.3">
      <c r="B45" s="11"/>
    </row>
    <row r="46" spans="2:2" x14ac:dyDescent="0.3">
      <c r="B46" s="11"/>
    </row>
    <row r="48" spans="2:2" ht="15.6" x14ac:dyDescent="0.3">
      <c r="B48" s="12"/>
    </row>
    <row r="50" spans="2:2" x14ac:dyDescent="0.3">
      <c r="B50" s="13"/>
    </row>
    <row r="52" spans="2:2" x14ac:dyDescent="0.3">
      <c r="B52" s="13"/>
    </row>
    <row r="54" spans="2:2" x14ac:dyDescent="0.3">
      <c r="B54" s="13"/>
    </row>
    <row r="56" spans="2:2" ht="15.6" x14ac:dyDescent="0.3">
      <c r="B56" s="12"/>
    </row>
    <row r="58" spans="2:2" x14ac:dyDescent="0.3">
      <c r="B58" s="13"/>
    </row>
    <row r="60" spans="2:2" x14ac:dyDescent="0.3">
      <c r="B60" s="13"/>
    </row>
    <row r="62" spans="2:2" ht="18" x14ac:dyDescent="0.3">
      <c r="B62" s="8"/>
    </row>
    <row r="64" spans="2:2" x14ac:dyDescent="0.3">
      <c r="B64" s="13"/>
    </row>
    <row r="66" spans="2:2" x14ac:dyDescent="0.3">
      <c r="B66" s="13"/>
    </row>
  </sheetData>
  <mergeCells count="4">
    <mergeCell ref="B3:J3"/>
    <mergeCell ref="L3:O3"/>
    <mergeCell ref="C4:E4"/>
    <mergeCell ref="B2:J2"/>
  </mergeCells>
  <pageMargins left="0.511811024" right="0.511811024" top="0.78740157499999996" bottom="0.78740157499999996" header="0.31496062000000002" footer="0.31496062000000002"/>
  <pageSetup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3038-E973-473F-A469-73E062D84888}">
  <dimension ref="B1:W32"/>
  <sheetViews>
    <sheetView topLeftCell="A9" zoomScale="85" zoomScaleNormal="85" workbookViewId="0">
      <selection activeCell="I35" sqref="I35"/>
    </sheetView>
  </sheetViews>
  <sheetFormatPr defaultRowHeight="14.4" x14ac:dyDescent="0.3"/>
  <cols>
    <col min="2" max="2" width="19.6640625" customWidth="1"/>
    <col min="3" max="6" width="16.77734375" customWidth="1"/>
    <col min="7" max="7" width="15" customWidth="1"/>
    <col min="8" max="8" width="18.88671875" bestFit="1" customWidth="1"/>
    <col min="9" max="9" width="26.88671875" bestFit="1" customWidth="1"/>
    <col min="10" max="10" width="22" style="35" customWidth="1"/>
    <col min="11" max="11" width="11.6640625" bestFit="1" customWidth="1"/>
    <col min="12" max="12" width="13.109375" bestFit="1" customWidth="1"/>
  </cols>
  <sheetData>
    <row r="1" spans="2:23" x14ac:dyDescent="0.3">
      <c r="C1" s="74" t="s">
        <v>38</v>
      </c>
      <c r="D1" s="74"/>
      <c r="E1" s="74"/>
      <c r="F1" s="74"/>
      <c r="G1" s="74"/>
      <c r="H1" s="74"/>
      <c r="I1" s="74"/>
      <c r="J1" s="74"/>
    </row>
    <row r="2" spans="2:23" x14ac:dyDescent="0.3">
      <c r="C2" s="74"/>
      <c r="D2" s="74"/>
      <c r="E2" s="74"/>
      <c r="F2" s="74"/>
      <c r="G2" s="74"/>
      <c r="H2" s="74"/>
      <c r="I2" s="74"/>
      <c r="J2" s="74"/>
    </row>
    <row r="13" spans="2:23" ht="36" hidden="1" customHeight="1" x14ac:dyDescent="0.3">
      <c r="B13" s="70" t="s">
        <v>22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spans="2:23" hidden="1" x14ac:dyDescent="0.3">
      <c r="B14" s="71" t="s">
        <v>25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2:23" hidden="1" x14ac:dyDescent="0.3">
      <c r="B15" s="72" t="s">
        <v>26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</row>
    <row r="16" spans="2:23" hidden="1" x14ac:dyDescent="0.3"/>
    <row r="17" spans="2:12" ht="18" hidden="1" x14ac:dyDescent="0.35">
      <c r="B17" s="73" t="s">
        <v>25</v>
      </c>
      <c r="C17" s="73"/>
      <c r="D17" s="37"/>
      <c r="E17" s="37"/>
      <c r="F17" s="37"/>
    </row>
    <row r="18" spans="2:12" hidden="1" x14ac:dyDescent="0.3"/>
    <row r="19" spans="2:12" hidden="1" x14ac:dyDescent="0.3">
      <c r="B19" s="38" t="s">
        <v>19</v>
      </c>
      <c r="C19" s="38" t="s">
        <v>20</v>
      </c>
      <c r="D19" s="38"/>
      <c r="E19" s="38"/>
      <c r="F19" s="38"/>
      <c r="G19" s="38" t="s">
        <v>23</v>
      </c>
      <c r="H19" s="38" t="s">
        <v>21</v>
      </c>
    </row>
    <row r="20" spans="2:12" hidden="1" x14ac:dyDescent="0.3">
      <c r="B20" t="s">
        <v>24</v>
      </c>
      <c r="C20" s="36">
        <v>65000</v>
      </c>
      <c r="D20" s="36"/>
      <c r="E20" s="36"/>
      <c r="F20" s="36"/>
    </row>
    <row r="21" spans="2:12" x14ac:dyDescent="0.3">
      <c r="C21" s="36"/>
      <c r="D21" s="36"/>
      <c r="E21" s="36"/>
      <c r="F21" s="36"/>
    </row>
    <row r="22" spans="2:12" x14ac:dyDescent="0.3">
      <c r="C22" s="36"/>
      <c r="D22" s="36"/>
      <c r="E22" s="36"/>
      <c r="F22" s="36"/>
    </row>
    <row r="25" spans="2:12" x14ac:dyDescent="0.3">
      <c r="I25" s="38" t="s">
        <v>36</v>
      </c>
      <c r="J25" s="41">
        <v>450000</v>
      </c>
    </row>
    <row r="28" spans="2:12" s="39" customFormat="1" ht="35.4" customHeight="1" x14ac:dyDescent="0.3">
      <c r="B28" s="42" t="s">
        <v>19</v>
      </c>
      <c r="C28" s="42" t="s">
        <v>40</v>
      </c>
      <c r="D28" s="57" t="s">
        <v>41</v>
      </c>
      <c r="E28" s="46" t="s">
        <v>21</v>
      </c>
      <c r="F28" s="46" t="s">
        <v>37</v>
      </c>
      <c r="G28" s="42" t="s">
        <v>27</v>
      </c>
      <c r="H28" s="42" t="s">
        <v>28</v>
      </c>
      <c r="I28" s="42" t="s">
        <v>29</v>
      </c>
      <c r="J28" s="43" t="s">
        <v>32</v>
      </c>
      <c r="K28" s="42" t="s">
        <v>30</v>
      </c>
      <c r="L28" s="42" t="s">
        <v>31</v>
      </c>
    </row>
    <row r="29" spans="2:12" x14ac:dyDescent="0.3">
      <c r="B29" s="44" t="s">
        <v>24</v>
      </c>
      <c r="C29" s="53">
        <v>400000</v>
      </c>
      <c r="D29" s="58"/>
      <c r="E29" s="54">
        <f>(J25-C29)</f>
        <v>50000</v>
      </c>
      <c r="F29" s="52">
        <f>(E29/J25)</f>
        <v>0.1111111111111111</v>
      </c>
      <c r="G29" s="53">
        <v>200000</v>
      </c>
      <c r="H29" s="53">
        <v>150000</v>
      </c>
      <c r="I29" s="55">
        <v>150000</v>
      </c>
      <c r="J29" s="49">
        <v>2</v>
      </c>
      <c r="K29" s="51">
        <v>10</v>
      </c>
      <c r="L29" s="44" t="s">
        <v>35</v>
      </c>
    </row>
    <row r="30" spans="2:12" x14ac:dyDescent="0.3">
      <c r="B30" s="44" t="s">
        <v>33</v>
      </c>
      <c r="C30" s="45">
        <v>500000</v>
      </c>
      <c r="D30" s="59"/>
      <c r="E30" s="47">
        <f>(J25-C30)</f>
        <v>-50000</v>
      </c>
      <c r="F30" s="48">
        <f>(E30/J25)</f>
        <v>-0.1111111111111111</v>
      </c>
      <c r="G30" s="45">
        <v>250000</v>
      </c>
      <c r="H30" s="45">
        <v>1500</v>
      </c>
      <c r="I30" s="56">
        <v>200000</v>
      </c>
      <c r="J30" s="49">
        <v>1</v>
      </c>
      <c r="K30" s="50">
        <v>12</v>
      </c>
      <c r="L30" s="44" t="s">
        <v>35</v>
      </c>
    </row>
    <row r="31" spans="2:12" x14ac:dyDescent="0.3">
      <c r="B31" s="44" t="s">
        <v>34</v>
      </c>
      <c r="C31" s="45">
        <v>700000</v>
      </c>
      <c r="D31" s="59"/>
      <c r="E31" s="47">
        <f>(J25-C31)</f>
        <v>-250000</v>
      </c>
      <c r="F31" s="48">
        <f>(E31/J25)</f>
        <v>-0.55555555555555558</v>
      </c>
      <c r="G31" s="45">
        <v>350000</v>
      </c>
      <c r="H31" s="45">
        <v>200000</v>
      </c>
      <c r="I31" s="56">
        <v>150002</v>
      </c>
      <c r="J31" s="49">
        <v>1</v>
      </c>
      <c r="K31" s="50">
        <v>15</v>
      </c>
      <c r="L31" s="44" t="s">
        <v>35</v>
      </c>
    </row>
    <row r="32" spans="2:12" x14ac:dyDescent="0.3">
      <c r="C32" s="40"/>
      <c r="D32" s="40"/>
      <c r="E32" s="40"/>
      <c r="F32" s="40"/>
      <c r="G32" s="40"/>
      <c r="H32" s="40"/>
    </row>
  </sheetData>
  <mergeCells count="5">
    <mergeCell ref="B13:W13"/>
    <mergeCell ref="B14:W14"/>
    <mergeCell ref="B15:W15"/>
    <mergeCell ref="B17:C17"/>
    <mergeCell ref="C1:J2"/>
  </mergeCells>
  <phoneticPr fontId="14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Planilha1 (2)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Laercio</dc:creator>
  <cp:lastModifiedBy>AKPROJ Projetos Industriais</cp:lastModifiedBy>
  <dcterms:created xsi:type="dcterms:W3CDTF">2021-06-01T15:02:44Z</dcterms:created>
  <dcterms:modified xsi:type="dcterms:W3CDTF">2025-03-10T13:24:23Z</dcterms:modified>
</cp:coreProperties>
</file>