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((((((PASTA DE TRABALHO))))))\2 - PESSOAL 2019\43 - EQUALIZACAO master\5 - DIAGRAMAS )))))))))\TESTES\MODELOS DE DASHBOARD\"/>
    </mc:Choice>
  </mc:AlternateContent>
  <xr:revisionPtr revIDLastSave="0" documentId="13_ncr:1_{7812F2CA-8B84-4A3F-AA47-56DF47DE995E}" xr6:coauthVersionLast="46" xr6:coauthVersionMax="46" xr10:uidLastSave="{00000000-0000-0000-0000-000000000000}"/>
  <bookViews>
    <workbookView xWindow="-108" yWindow="-108" windowWidth="23256" windowHeight="12456" activeTab="1" xr2:uid="{00000000-000D-0000-FFFF-FFFF00000000}"/>
  </bookViews>
  <sheets>
    <sheet name="RELATÓRIO COMPLETO" sheetId="1" r:id="rId1"/>
    <sheet name="NEGOCIAÇÃ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4" i="2" l="1"/>
  <c r="AJ22" i="2"/>
  <c r="AI22" i="2"/>
  <c r="AH22" i="2"/>
  <c r="AN14" i="2"/>
  <c r="AH14" i="2"/>
  <c r="AC15" i="2"/>
  <c r="AB15" i="2"/>
  <c r="AA15" i="2"/>
  <c r="AN13" i="2" l="1"/>
  <c r="AN15" i="2" s="1"/>
  <c r="G37" i="1"/>
  <c r="F37" i="1"/>
  <c r="E37" i="1"/>
  <c r="G55" i="1"/>
  <c r="G58" i="1" s="1"/>
  <c r="F55" i="1"/>
  <c r="F58" i="1" s="1"/>
  <c r="E55" i="1"/>
  <c r="G19" i="1"/>
  <c r="F19" i="1"/>
  <c r="E19" i="1"/>
  <c r="E60" i="1" l="1"/>
  <c r="E58" i="1"/>
  <c r="E59" i="1"/>
  <c r="G42" i="1"/>
  <c r="F42" i="1"/>
  <c r="E18" i="1"/>
  <c r="G18" i="1"/>
  <c r="F18" i="1"/>
  <c r="E21" i="1" l="1"/>
  <c r="E20" i="1"/>
  <c r="E62" i="1"/>
  <c r="E61" i="1"/>
  <c r="E43" i="1"/>
  <c r="E44" i="1"/>
  <c r="E42" i="1"/>
  <c r="E22" i="1" l="1"/>
  <c r="E23" i="1"/>
  <c r="E46" i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AKPROJ Projetos Industriais</author>
  </authors>
  <commentList>
    <comment ref="D21" authorId="0" shapeId="0" xr:uid="{4E602ACD-42CF-44E6-BA80-4E843069EAC4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desvio padrão mede a variação dos preços em relação à média. Um desvio padrão alto indica grande flutuação nos preços dos fornecedores, refletindo possíveis inconsistências ou instabilidade no mercado. Analisar essa métrica ajuda a identificar padrões e garantir escolhas de compra mais seguras e previsíveis.</t>
        </r>
      </text>
    </comment>
    <comment ref="D22" authorId="0" shapeId="0" xr:uid="{671128CF-8F32-41B8-BA68-58E3BF0FE744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superior representa o preço máximo aceitável. Contratar fornecedores com preços acima desse valor pode resultar em custos excessivos sem garantias de qualidade superior. É crucial observar esse limite para decisões de compra equilibradas e evitar despesas desnecessárias.</t>
        </r>
      </text>
    </comment>
    <comment ref="D23" authorId="0" shapeId="0" xr:uid="{2B3EF838-6C11-4D5E-A8DD-611C77201549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inferior indica o preço mínimo aceitável. Optar por fornecedores com preços abaixo desse limite pode representar riscos significativos, como baixa qualidade ou serviço insatisfatório. É vital considerar essa marca para assegurar decisões de compra responsáveis e evitar comprometer a qualidade.</t>
        </r>
      </text>
    </comment>
    <comment ref="D32" authorId="0" shapeId="0" xr:uid="{4EC35382-CF05-4526-9E98-3827CC7B5F72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32" authorId="0" shapeId="0" xr:uid="{048CB41C-D915-4443-8849-03B1AEABC150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34" authorId="0" shapeId="0" xr:uid="{77C594AA-71B9-4378-A2FD-068692646FD8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34" authorId="0" shapeId="0" xr:uid="{F33885C8-D8F0-4530-B376-6628FB2BFB7A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36" authorId="0" shapeId="0" xr:uid="{CED10781-E469-4C78-A78C-7B5F12E45800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36" authorId="0" shapeId="0" xr:uid="{76137678-B486-4407-AC9B-D06F25BCCF8D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42" authorId="0" shapeId="0" xr:uid="{B63DEFF8-1BB5-4ED1-B837-00221DAD3F5A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Diferença do Estimado: Representa a diferença negativa ou positiva em relação a verba estimada para cada disciplina ou valor global. Negativo representa valor acima do estimado</t>
        </r>
      </text>
    </comment>
    <comment ref="D44" authorId="0" shapeId="0" xr:uid="{CDFA85B4-B8F2-4F80-9A11-35F0497F84AF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desvio padrão mede a variação dos preços em relação à média. Um desvio padrão alto indica grande flutuação nos preços dos fornecedores, refletindo possíveis inconsistências ou instabilidade no mercado. Analisar essa métrica ajuda a identificar padrões e garantir escolhas de compra mais seguras e previsíveis.</t>
        </r>
      </text>
    </comment>
    <comment ref="D45" authorId="0" shapeId="0" xr:uid="{30C5BAA1-D2AF-45F2-AD4A-123B36717B9F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superior representa o preço máximo aceitável. Contratar fornecedores com preços acima desse valor pode resultar em custos excessivos sem garantias de qualidade superior. É crucial observar esse limite para decisões de compra equilibradas e evitar despesas desnecessárias.</t>
        </r>
      </text>
    </comment>
    <comment ref="D46" authorId="0" shapeId="0" xr:uid="{83A08020-8EF9-43C3-9438-75B5187CBB44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inferior indica o preço mínimo aceitável. Optar por fornecedores com preços abaixo desse limite pode representar riscos significativos, como baixa qualidade ou serviço insatisfatório. É vital considerar essa marca para assegurar decisões de compra responsáveis e evitar comprometer a qualidade.</t>
        </r>
      </text>
    </comment>
    <comment ref="D50" authorId="0" shapeId="0" xr:uid="{C894538B-5E2A-4370-8895-4AF3B87FEC01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50" authorId="0" shapeId="0" xr:uid="{0E4C2B25-4152-4B10-AEA1-02A0C3E4044F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52" authorId="0" shapeId="0" xr:uid="{3C70F9A1-293B-4A9A-8F33-700EF563C15E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52" authorId="0" shapeId="0" xr:uid="{D83E2A22-0F0D-43E6-9ECC-766ECC2E3246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54" authorId="0" shapeId="0" xr:uid="{1542ECC4-5D9B-40EC-847F-B5BA7EAF38B6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54" authorId="0" shapeId="0" xr:uid="{304BE6AD-5E03-42AA-AB46-2922975CAB9A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58" authorId="0" shapeId="0" xr:uid="{8EACC4AF-AA03-465C-B677-74B37FE91F7D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Diferença do Estimado: Representa a diferença negativa ou positiva em relação a verba estimada para cada disciplina ou valor global. Negativo representa valor acima do estimado</t>
        </r>
      </text>
    </comment>
    <comment ref="D60" authorId="0" shapeId="0" xr:uid="{8064BD86-348E-48A7-AD62-DCB0CD32F3F8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desvio padrão mede a variação dos preços em relação à média. Um desvio padrão alto indica grande flutuação nos preços dos fornecedores, refletindo possíveis inconsistências ou instabilidade no mercado. Analisar essa métrica ajuda a identificar padrões e garantir escolhas de compra mais seguras e previsíveis.</t>
        </r>
      </text>
    </comment>
    <comment ref="D61" authorId="0" shapeId="0" xr:uid="{3B1FF3D0-C266-4B8E-B86F-1F2D39222596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superior representa o preço máximo aceitável. Contratar fornecedores com preços acima desse valor pode resultar em custos excessivos sem garantias de qualidade superior. É crucial observar esse limite para decisões de compra equilibradas e evitar despesas desnecessárias.</t>
        </r>
      </text>
    </comment>
    <comment ref="D62" authorId="0" shapeId="0" xr:uid="{0B623284-050C-4F32-8BE3-73AFCE285917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inferior indica o preço mínimo aceitável. Optar por fornecedores com preços abaixo desse limite pode representar riscos significativos, como baixa qualidade ou serviço insatisfatório. É vital considerar essa marca para assegurar decisões de compra responsáveis e evitar comprometer a qualidade.</t>
        </r>
      </text>
    </comment>
    <comment ref="D79" authorId="0" shapeId="0" xr:uid="{20BB8D65-6C1E-4D67-A2CB-4565783183A7}">
      <text>
        <r>
          <rPr>
            <b/>
            <sz val="9"/>
            <color indexed="81"/>
            <rFont val="Segoe UI"/>
            <family val="2"/>
          </rPr>
          <t>RESUMO EXECUTIVO:</t>
        </r>
        <r>
          <rPr>
            <sz val="9"/>
            <color indexed="81"/>
            <rFont val="Segoe UI"/>
            <family val="2"/>
          </rPr>
          <t xml:space="preserve">
Aqui você poderá registrar suas avaliações e/ou um histórico geral para consultas futuras.</t>
        </r>
      </text>
    </comment>
  </commentList>
</comments>
</file>

<file path=xl/sharedStrings.xml><?xml version="1.0" encoding="utf-8"?>
<sst xmlns="http://schemas.openxmlformats.org/spreadsheetml/2006/main" count="83" uniqueCount="54">
  <si>
    <t>PREÇO GLOBAL</t>
  </si>
  <si>
    <t>ITENS</t>
  </si>
  <si>
    <t>FORNECEDOR 1</t>
  </si>
  <si>
    <t>FORNECEDOR 2</t>
  </si>
  <si>
    <t>FORNECEDOR 3</t>
  </si>
  <si>
    <t>CIF</t>
  </si>
  <si>
    <t>Materiais</t>
  </si>
  <si>
    <t>M.obra</t>
  </si>
  <si>
    <t>Demais Itens</t>
  </si>
  <si>
    <t xml:space="preserve">PRAZOS, FORMA DE ENTREGA, </t>
  </si>
  <si>
    <t>TOTAL</t>
  </si>
  <si>
    <t>Meta (carteira)</t>
  </si>
  <si>
    <t>Limite Inferior</t>
  </si>
  <si>
    <t>Condições de Pagto</t>
  </si>
  <si>
    <t>Prazo Materiais</t>
  </si>
  <si>
    <t>Prazo Execução</t>
  </si>
  <si>
    <t>forma de entrega</t>
  </si>
  <si>
    <t>Média</t>
  </si>
  <si>
    <t>Desvio padrão</t>
  </si>
  <si>
    <t>Limite Superior</t>
  </si>
  <si>
    <t>Dif. Do estimado</t>
  </si>
  <si>
    <t>DADOS ADICIONAIS (TUBULAÇÃO)</t>
  </si>
  <si>
    <t xml:space="preserve">Não precificado </t>
  </si>
  <si>
    <t>ITENS NÃO ORÇADOS</t>
  </si>
  <si>
    <t xml:space="preserve"> RESUMO TUBULAÇÃO</t>
  </si>
  <si>
    <t>RESUMO ELÉTRICA</t>
  </si>
  <si>
    <t>GRÁFICO TUBULAÇÃO</t>
  </si>
  <si>
    <t>GRÁFICO ELÉTRICA</t>
  </si>
  <si>
    <t>HISTOGRAMA</t>
  </si>
  <si>
    <t>MENSAGENS PELO CHAT</t>
  </si>
  <si>
    <t>ANEXOS COMERCIAIS (PROPONENTE)</t>
  </si>
  <si>
    <t>ANEXOS TÉCNICOS (PROPONENTE)</t>
  </si>
  <si>
    <t>TÍTULO</t>
  </si>
  <si>
    <t>CÓDIGO</t>
  </si>
  <si>
    <t>COMPRADOR</t>
  </si>
  <si>
    <t>DATA DE INICIO</t>
  </si>
  <si>
    <t>DATA DE ENCERRAMENTO</t>
  </si>
  <si>
    <t>XXXXXXXXXXXXXXXXXX</t>
  </si>
  <si>
    <t>SOLICITANTE</t>
  </si>
  <si>
    <t>Nº REQUISIÇÃO</t>
  </si>
  <si>
    <t>ANEXOS COMERCIAIS (COMPRADOR)</t>
  </si>
  <si>
    <t>ANEXOS TÉCNICOS (COMPRADOR)</t>
  </si>
  <si>
    <t>RESUMO EXECUTIVO</t>
  </si>
  <si>
    <t>SAVING</t>
  </si>
  <si>
    <t>Pequeno porte</t>
  </si>
  <si>
    <t>Médio porte</t>
  </si>
  <si>
    <t>Grande porte</t>
  </si>
  <si>
    <t>Total de emrpesas</t>
  </si>
  <si>
    <t>negociado</t>
  </si>
  <si>
    <t>total menor preço</t>
  </si>
  <si>
    <t>total menor valor orçado</t>
  </si>
  <si>
    <t>total menor preço de cada forn.</t>
  </si>
  <si>
    <t>total orçado de cada fornecedor</t>
  </si>
  <si>
    <t>você economiza: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</si>
</sst>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indexed="81"/>
      <name val="Segoe UI"/>
      <family val="2"/>
    </font>
    <font>
      <sz val="12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Segoe UI"/>
      <family val="2"/>
    </font>
    <font>
      <b/>
      <u/>
      <sz val="14"/>
      <color rgb="FFFF000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u/>
      <sz val="18"/>
      <color rgb="FF00B05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9" fillId="0" borderId="0" xfId="0" applyFont="1"/>
    <xf numFmtId="0" fontId="9" fillId="0" borderId="2" xfId="0" applyFont="1" applyBorder="1" applyAlignment="1">
      <alignment horizontal="left" wrapText="1"/>
    </xf>
    <xf numFmtId="44" fontId="10" fillId="0" borderId="1" xfId="1" applyFont="1" applyFill="1" applyBorder="1"/>
    <xf numFmtId="44" fontId="9" fillId="0" borderId="1" xfId="1" applyFont="1" applyFill="1" applyBorder="1"/>
    <xf numFmtId="44" fontId="11" fillId="0" borderId="3" xfId="1" applyFont="1" applyFill="1" applyBorder="1"/>
    <xf numFmtId="0" fontId="9" fillId="0" borderId="2" xfId="0" applyFont="1" applyBorder="1"/>
    <xf numFmtId="44" fontId="11" fillId="0" borderId="1" xfId="1" applyFont="1" applyFill="1" applyBorder="1"/>
    <xf numFmtId="44" fontId="10" fillId="0" borderId="3" xfId="1" applyFont="1" applyFill="1" applyBorder="1"/>
    <xf numFmtId="0" fontId="11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4" fillId="0" borderId="0" xfId="0" applyFont="1"/>
    <xf numFmtId="0" fontId="15" fillId="0" borderId="0" xfId="0" applyFont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8" fillId="0" borderId="2" xfId="0" applyFont="1" applyBorder="1"/>
    <xf numFmtId="44" fontId="10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9" fillId="0" borderId="0" xfId="0" applyNumberFormat="1" applyFont="1"/>
    <xf numFmtId="0" fontId="8" fillId="0" borderId="2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4" fontId="18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44" fontId="12" fillId="0" borderId="1" xfId="1" applyFont="1" applyFill="1" applyBorder="1"/>
    <xf numFmtId="44" fontId="13" fillId="0" borderId="1" xfId="1" applyFont="1" applyFill="1" applyBorder="1"/>
    <xf numFmtId="44" fontId="14" fillId="0" borderId="1" xfId="1" applyFont="1" applyFill="1" applyBorder="1"/>
    <xf numFmtId="0" fontId="8" fillId="0" borderId="1" xfId="0" applyFont="1" applyBorder="1"/>
    <xf numFmtId="44" fontId="1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6" borderId="0" xfId="0" applyFont="1" applyFill="1"/>
    <xf numFmtId="44" fontId="10" fillId="0" borderId="7" xfId="0" applyNumberFormat="1" applyFont="1" applyBorder="1" applyAlignment="1">
      <alignment horizontal="center" vertical="center"/>
    </xf>
    <xf numFmtId="1" fontId="9" fillId="0" borderId="0" xfId="1" applyNumberFormat="1" applyFont="1"/>
    <xf numFmtId="0" fontId="8" fillId="0" borderId="1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4" fontId="18" fillId="0" borderId="7" xfId="0" applyNumberFormat="1" applyFont="1" applyBorder="1" applyAlignment="1">
      <alignment horizontal="center" vertical="center"/>
    </xf>
    <xf numFmtId="44" fontId="18" fillId="0" borderId="8" xfId="0" applyNumberFormat="1" applyFont="1" applyBorder="1" applyAlignment="1">
      <alignment horizontal="center" vertical="center"/>
    </xf>
    <xf numFmtId="44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18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4" fontId="9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7" borderId="0" xfId="0" applyFont="1" applyFill="1"/>
    <xf numFmtId="0" fontId="8" fillId="6" borderId="0" xfId="0" applyFont="1" applyFill="1"/>
    <xf numFmtId="0" fontId="8" fillId="7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ITENS FORA DE ESCOPO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3560127659067"/>
          <c:y val="0.11094762222053384"/>
          <c:w val="0.85800384324229895"/>
          <c:h val="0.8163657280249796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('RELATÓRIO COMPLETO'!$E$16,'RELATÓRIO COMPLETO'!$F$16,'RELATÓRIO COMPLETO'!$G$16)</c:f>
              <c:strCache>
                <c:ptCount val="3"/>
                <c:pt idx="0">
                  <c:v>FORNECEDOR 1</c:v>
                </c:pt>
                <c:pt idx="1">
                  <c:v>FORNECEDOR 2</c:v>
                </c:pt>
                <c:pt idx="2">
                  <c:v>FORNECEDOR 3</c:v>
                </c:pt>
              </c:strCache>
            </c:strRef>
          </c:cat>
          <c:val>
            <c:numRef>
              <c:f>(Plan1!#REF!,Plan1!#REF!,Plan1!#REF!)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9-45F8-B343-1AA0DDD53D7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('RELATÓRIO COMPLETO'!$E$16,'RELATÓRIO COMPLETO'!$F$16,'RELATÓRIO COMPLETO'!$G$16)</c:f>
              <c:strCache>
                <c:ptCount val="3"/>
                <c:pt idx="0">
                  <c:v>FORNECEDOR 1</c:v>
                </c:pt>
                <c:pt idx="1">
                  <c:v>FORNECEDOR 2</c:v>
                </c:pt>
                <c:pt idx="2">
                  <c:v>FORNECEDOR 3</c:v>
                </c:pt>
              </c:strCache>
            </c:strRef>
          </c:cat>
          <c:val>
            <c:numRef>
              <c:f>('RELATÓRIO COMPLETO'!$E$54,'RELATÓRIO COMPLETO'!$F$54,'RELATÓRIO COMPLETO'!$G$54)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9-45F8-B343-1AA0DDD53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161530303"/>
        <c:axId val="161523231"/>
      </c:barChart>
      <c:catAx>
        <c:axId val="16153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23231"/>
        <c:crosses val="autoZero"/>
        <c:auto val="1"/>
        <c:lblAlgn val="ctr"/>
        <c:lblOffset val="100"/>
        <c:noMultiLvlLbl val="0"/>
      </c:catAx>
      <c:valAx>
        <c:axId val="161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303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ITENS FORA DE ESCOPO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3560127659067"/>
          <c:y val="0.11094762222053384"/>
          <c:w val="0.85800384324229895"/>
          <c:h val="0.8163657280249796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('RELATÓRIO COMPLETO'!$E$16,'RELATÓRIO COMPLETO'!$F$16,'RELATÓRIO COMPLETO'!$G$16)</c:f>
              <c:strCache>
                <c:ptCount val="3"/>
                <c:pt idx="0">
                  <c:v>FORNECEDOR 1</c:v>
                </c:pt>
                <c:pt idx="1">
                  <c:v>FORNECEDOR 2</c:v>
                </c:pt>
                <c:pt idx="2">
                  <c:v>FORNECEDOR 3</c:v>
                </c:pt>
              </c:strCache>
            </c:strRef>
          </c:cat>
          <c:val>
            <c:numRef>
              <c:f>(Plan1!#REF!,Plan1!#REF!,Plan1!#REF!)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8-4FCE-AD62-59DDA4F4F35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('RELATÓRIO COMPLETO'!$E$16,'RELATÓRIO COMPLETO'!$F$16,'RELATÓRIO COMPLETO'!$G$16)</c:f>
              <c:strCache>
                <c:ptCount val="3"/>
                <c:pt idx="0">
                  <c:v>FORNECEDOR 1</c:v>
                </c:pt>
                <c:pt idx="1">
                  <c:v>FORNECEDOR 2</c:v>
                </c:pt>
                <c:pt idx="2">
                  <c:v>FORNECEDOR 3</c:v>
                </c:pt>
              </c:strCache>
            </c:strRef>
          </c:cat>
          <c:val>
            <c:numRef>
              <c:f>('RELATÓRIO COMPLETO'!$E$54,'RELATÓRIO COMPLETO'!$F$54,'RELATÓRIO COMPLETO'!$G$54)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88-4FCE-AD62-59DDA4F4F3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161530303"/>
        <c:axId val="161523231"/>
      </c:barChart>
      <c:catAx>
        <c:axId val="16153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23231"/>
        <c:crosses val="autoZero"/>
        <c:auto val="1"/>
        <c:lblAlgn val="ctr"/>
        <c:lblOffset val="100"/>
        <c:noMultiLvlLbl val="0"/>
      </c:catAx>
      <c:valAx>
        <c:axId val="161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303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FE-4F39-A1AC-365F471770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FE-4F39-A1AC-365F471770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FE-4F39-A1AC-365F471770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FE-4F39-A1AC-365F471770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FFE-4F39-A1AC-365F471770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NEGOCIAÇÃO!$Z$14:$AD$14</c:f>
              <c:strCache>
                <c:ptCount val="4"/>
                <c:pt idx="0">
                  <c:v>Total de emrpesas</c:v>
                </c:pt>
                <c:pt idx="1">
                  <c:v>Pequeno porte</c:v>
                </c:pt>
                <c:pt idx="2">
                  <c:v>Médio porte</c:v>
                </c:pt>
                <c:pt idx="3">
                  <c:v>Grande porte</c:v>
                </c:pt>
              </c:strCache>
            </c:strRef>
          </c:cat>
          <c:val>
            <c:numRef>
              <c:f>NEGOCIAÇÃO!$Z$15:$AD$15</c:f>
              <c:numCache>
                <c:formatCode>0</c:formatCode>
                <c:ptCount val="5"/>
                <c:pt idx="0">
                  <c:v>9400000</c:v>
                </c:pt>
                <c:pt idx="1">
                  <c:v>9080400</c:v>
                </c:pt>
                <c:pt idx="2">
                  <c:v>188000</c:v>
                </c:pt>
                <c:pt idx="3">
                  <c:v>131600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D-49AB-A8F4-977C2600EF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NEGOCIA&#199;&#195;O!A1"/><Relationship Id="rId13" Type="http://schemas.openxmlformats.org/officeDocument/2006/relationships/image" Target="../media/image10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9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8.png"/><Relationship Id="rId5" Type="http://schemas.openxmlformats.org/officeDocument/2006/relationships/image" Target="../media/image3.png"/><Relationship Id="rId10" Type="http://schemas.openxmlformats.org/officeDocument/2006/relationships/image" Target="../media/image7.svg"/><Relationship Id="rId4" Type="http://schemas.openxmlformats.org/officeDocument/2006/relationships/image" Target="../media/image2.svg"/><Relationship Id="rId9" Type="http://schemas.openxmlformats.org/officeDocument/2006/relationships/image" Target="../media/image6.png"/><Relationship Id="rId14" Type="http://schemas.openxmlformats.org/officeDocument/2006/relationships/image" Target="../media/image11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124399</xdr:colOff>
      <xdr:row>63</xdr:row>
      <xdr:rowOff>258288</xdr:rowOff>
    </xdr:from>
    <xdr:to>
      <xdr:col>4</xdr:col>
      <xdr:colOff>2078182</xdr:colOff>
      <xdr:row>63</xdr:row>
      <xdr:rowOff>2313709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E1316B-6453-453D-9064-77FD885A4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1817914</xdr:colOff>
      <xdr:row>29</xdr:row>
      <xdr:rowOff>97970</xdr:rowOff>
    </xdr:from>
    <xdr:to>
      <xdr:col>6</xdr:col>
      <xdr:colOff>2068285</xdr:colOff>
      <xdr:row>29</xdr:row>
      <xdr:rowOff>318885</xdr:rowOff>
    </xdr:to>
    <xdr:sp macro="" textlink="">
      <xdr:nvSpPr>
        <xdr:cNvPr id="4" name="Triângulo isósceles 3">
          <a:extLst>
            <a:ext uri="{FF2B5EF4-FFF2-40B4-BE49-F238E27FC236}">
              <a16:creationId xmlns:a16="http://schemas.microsoft.com/office/drawing/2014/main" id="{0218D168-974F-4524-9043-0E963A5C4ABB}"/>
            </a:ext>
          </a:extLst>
        </xdr:cNvPr>
        <xdr:cNvSpPr/>
      </xdr:nvSpPr>
      <xdr:spPr>
        <a:xfrm rot="10800000">
          <a:off x="10548257" y="1502227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47</xdr:row>
      <xdr:rowOff>54427</xdr:rowOff>
    </xdr:from>
    <xdr:to>
      <xdr:col>6</xdr:col>
      <xdr:colOff>2068285</xdr:colOff>
      <xdr:row>47</xdr:row>
      <xdr:rowOff>275342</xdr:rowOff>
    </xdr:to>
    <xdr:sp macro="" textlink="">
      <xdr:nvSpPr>
        <xdr:cNvPr id="5" name="Triângulo isósceles 4">
          <a:extLst>
            <a:ext uri="{FF2B5EF4-FFF2-40B4-BE49-F238E27FC236}">
              <a16:creationId xmlns:a16="http://schemas.microsoft.com/office/drawing/2014/main" id="{D3454A7B-C1A1-4617-8E8F-983F578F84E6}"/>
            </a:ext>
          </a:extLst>
        </xdr:cNvPr>
        <xdr:cNvSpPr/>
      </xdr:nvSpPr>
      <xdr:spPr>
        <a:xfrm rot="10800000">
          <a:off x="10548257" y="2558141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1807028</xdr:colOff>
      <xdr:row>16</xdr:row>
      <xdr:rowOff>87084</xdr:rowOff>
    </xdr:from>
    <xdr:to>
      <xdr:col>6</xdr:col>
      <xdr:colOff>2057399</xdr:colOff>
      <xdr:row>16</xdr:row>
      <xdr:rowOff>307999</xdr:rowOff>
    </xdr:to>
    <xdr:sp macro="" textlink="">
      <xdr:nvSpPr>
        <xdr:cNvPr id="7" name="Triângulo isósceles 6">
          <a:extLst>
            <a:ext uri="{FF2B5EF4-FFF2-40B4-BE49-F238E27FC236}">
              <a16:creationId xmlns:a16="http://schemas.microsoft.com/office/drawing/2014/main" id="{BE62C4E7-8F04-4D04-9FD3-6CD0BC08235C}"/>
            </a:ext>
          </a:extLst>
        </xdr:cNvPr>
        <xdr:cNvSpPr/>
      </xdr:nvSpPr>
      <xdr:spPr>
        <a:xfrm rot="10800000">
          <a:off x="10537371" y="1262741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1828799</xdr:colOff>
      <xdr:row>62</xdr:row>
      <xdr:rowOff>65313</xdr:rowOff>
    </xdr:from>
    <xdr:to>
      <xdr:col>6</xdr:col>
      <xdr:colOff>2079170</xdr:colOff>
      <xdr:row>62</xdr:row>
      <xdr:rowOff>286228</xdr:rowOff>
    </xdr:to>
    <xdr:sp macro="" textlink="">
      <xdr:nvSpPr>
        <xdr:cNvPr id="9" name="Triângulo isósceles 8">
          <a:extLst>
            <a:ext uri="{FF2B5EF4-FFF2-40B4-BE49-F238E27FC236}">
              <a16:creationId xmlns:a16="http://schemas.microsoft.com/office/drawing/2014/main" id="{3A1868BF-8CEA-436C-84B4-B25CC4EB5D18}"/>
            </a:ext>
          </a:extLst>
        </xdr:cNvPr>
        <xdr:cNvSpPr/>
      </xdr:nvSpPr>
      <xdr:spPr>
        <a:xfrm rot="10800000">
          <a:off x="10809513" y="4561113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1828799</xdr:colOff>
      <xdr:row>46</xdr:row>
      <xdr:rowOff>65313</xdr:rowOff>
    </xdr:from>
    <xdr:to>
      <xdr:col>6</xdr:col>
      <xdr:colOff>2079170</xdr:colOff>
      <xdr:row>46</xdr:row>
      <xdr:rowOff>286228</xdr:rowOff>
    </xdr:to>
    <xdr:sp macro="" textlink="">
      <xdr:nvSpPr>
        <xdr:cNvPr id="10" name="Triângulo isósceles 9">
          <a:extLst>
            <a:ext uri="{FF2B5EF4-FFF2-40B4-BE49-F238E27FC236}">
              <a16:creationId xmlns:a16="http://schemas.microsoft.com/office/drawing/2014/main" id="{CC84E434-151A-41A5-A57E-93989689445D}"/>
            </a:ext>
          </a:extLst>
        </xdr:cNvPr>
        <xdr:cNvSpPr/>
      </xdr:nvSpPr>
      <xdr:spPr>
        <a:xfrm rot="10800000">
          <a:off x="10809513" y="4789713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2119746</xdr:colOff>
      <xdr:row>63</xdr:row>
      <xdr:rowOff>290945</xdr:rowOff>
    </xdr:from>
    <xdr:to>
      <xdr:col>6</xdr:col>
      <xdr:colOff>2078474</xdr:colOff>
      <xdr:row>63</xdr:row>
      <xdr:rowOff>2346366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8DCEAF5-288F-402E-9802-227C7006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1817914</xdr:colOff>
      <xdr:row>39</xdr:row>
      <xdr:rowOff>97970</xdr:rowOff>
    </xdr:from>
    <xdr:to>
      <xdr:col>6</xdr:col>
      <xdr:colOff>2068285</xdr:colOff>
      <xdr:row>39</xdr:row>
      <xdr:rowOff>318885</xdr:rowOff>
    </xdr:to>
    <xdr:sp macro="" textlink="">
      <xdr:nvSpPr>
        <xdr:cNvPr id="15" name="Triângulo isósceles 14">
          <a:extLst>
            <a:ext uri="{FF2B5EF4-FFF2-40B4-BE49-F238E27FC236}">
              <a16:creationId xmlns:a16="http://schemas.microsoft.com/office/drawing/2014/main" id="{A446E71D-7C5C-4AB6-8CB0-3FFD9A5A270F}"/>
            </a:ext>
          </a:extLst>
        </xdr:cNvPr>
        <xdr:cNvSpPr/>
      </xdr:nvSpPr>
      <xdr:spPr>
        <a:xfrm rot="10800000">
          <a:off x="11266714" y="3810988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3</xdr:col>
      <xdr:colOff>2052918</xdr:colOff>
      <xdr:row>45</xdr:row>
      <xdr:rowOff>80682</xdr:rowOff>
    </xdr:from>
    <xdr:to>
      <xdr:col>3</xdr:col>
      <xdr:colOff>2294966</xdr:colOff>
      <xdr:row>45</xdr:row>
      <xdr:rowOff>322730</xdr:rowOff>
    </xdr:to>
    <xdr:pic>
      <xdr:nvPicPr>
        <xdr:cNvPr id="17" name="Gráfico 16" descr="Ponto de interrogação">
          <a:extLst>
            <a:ext uri="{FF2B5EF4-FFF2-40B4-BE49-F238E27FC236}">
              <a16:creationId xmlns:a16="http://schemas.microsoft.com/office/drawing/2014/main" id="{4EC5CE02-7B7A-4DCF-8516-A8515CAD3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14047" y="7243482"/>
          <a:ext cx="242048" cy="242048"/>
        </a:xfrm>
        <a:prstGeom prst="rect">
          <a:avLst/>
        </a:prstGeom>
      </xdr:spPr>
    </xdr:pic>
    <xdr:clientData/>
  </xdr:twoCellAnchor>
  <xdr:twoCellAnchor editAs="oneCell">
    <xdr:from>
      <xdr:col>3</xdr:col>
      <xdr:colOff>2034988</xdr:colOff>
      <xdr:row>44</xdr:row>
      <xdr:rowOff>8964</xdr:rowOff>
    </xdr:from>
    <xdr:to>
      <xdr:col>3</xdr:col>
      <xdr:colOff>2330824</xdr:colOff>
      <xdr:row>44</xdr:row>
      <xdr:rowOff>304800</xdr:rowOff>
    </xdr:to>
    <xdr:pic>
      <xdr:nvPicPr>
        <xdr:cNvPr id="18" name="Gráfico 17" descr="Ponto de interrogação">
          <a:extLst>
            <a:ext uri="{FF2B5EF4-FFF2-40B4-BE49-F238E27FC236}">
              <a16:creationId xmlns:a16="http://schemas.microsoft.com/office/drawing/2014/main" id="{1CD9CC8D-9B81-4394-863C-D9938D1A0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96117" y="6875929"/>
          <a:ext cx="295836" cy="295836"/>
        </a:xfrm>
        <a:prstGeom prst="rect">
          <a:avLst/>
        </a:prstGeom>
      </xdr:spPr>
    </xdr:pic>
    <xdr:clientData/>
  </xdr:twoCellAnchor>
  <xdr:twoCellAnchor editAs="oneCell">
    <xdr:from>
      <xdr:col>3</xdr:col>
      <xdr:colOff>2043953</xdr:colOff>
      <xdr:row>43</xdr:row>
      <xdr:rowOff>8965</xdr:rowOff>
    </xdr:from>
    <xdr:to>
      <xdr:col>3</xdr:col>
      <xdr:colOff>2339789</xdr:colOff>
      <xdr:row>43</xdr:row>
      <xdr:rowOff>304801</xdr:rowOff>
    </xdr:to>
    <xdr:pic>
      <xdr:nvPicPr>
        <xdr:cNvPr id="19" name="Gráfico 18" descr="Ponto de interrogação">
          <a:extLst>
            <a:ext uri="{FF2B5EF4-FFF2-40B4-BE49-F238E27FC236}">
              <a16:creationId xmlns:a16="http://schemas.microsoft.com/office/drawing/2014/main" id="{353DB0C5-38B2-4B39-B2CA-42A2F5CB6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05082" y="6580094"/>
          <a:ext cx="295836" cy="295836"/>
        </a:xfrm>
        <a:prstGeom prst="rect">
          <a:avLst/>
        </a:prstGeom>
      </xdr:spPr>
    </xdr:pic>
    <xdr:clientData/>
  </xdr:twoCellAnchor>
  <xdr:twoCellAnchor editAs="oneCell">
    <xdr:from>
      <xdr:col>3</xdr:col>
      <xdr:colOff>2026023</xdr:colOff>
      <xdr:row>41</xdr:row>
      <xdr:rowOff>44824</xdr:rowOff>
    </xdr:from>
    <xdr:to>
      <xdr:col>3</xdr:col>
      <xdr:colOff>2321859</xdr:colOff>
      <xdr:row>41</xdr:row>
      <xdr:rowOff>340660</xdr:rowOff>
    </xdr:to>
    <xdr:pic>
      <xdr:nvPicPr>
        <xdr:cNvPr id="20" name="Gráfico 19" descr="Ponto de interrogação">
          <a:extLst>
            <a:ext uri="{FF2B5EF4-FFF2-40B4-BE49-F238E27FC236}">
              <a16:creationId xmlns:a16="http://schemas.microsoft.com/office/drawing/2014/main" id="{A677E81A-7751-459D-B68D-C69ACC8FA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87152" y="6284259"/>
          <a:ext cx="295836" cy="295836"/>
        </a:xfrm>
        <a:prstGeom prst="rect">
          <a:avLst/>
        </a:prstGeom>
      </xdr:spPr>
    </xdr:pic>
    <xdr:clientData/>
  </xdr:twoCellAnchor>
  <xdr:twoCellAnchor editAs="oneCell">
    <xdr:from>
      <xdr:col>3</xdr:col>
      <xdr:colOff>1990164</xdr:colOff>
      <xdr:row>36</xdr:row>
      <xdr:rowOff>0</xdr:rowOff>
    </xdr:from>
    <xdr:to>
      <xdr:col>3</xdr:col>
      <xdr:colOff>2286000</xdr:colOff>
      <xdr:row>36</xdr:row>
      <xdr:rowOff>290073</xdr:rowOff>
    </xdr:to>
    <xdr:pic>
      <xdr:nvPicPr>
        <xdr:cNvPr id="21" name="Gráfico 20" descr="Ponto de interrogação">
          <a:extLst>
            <a:ext uri="{FF2B5EF4-FFF2-40B4-BE49-F238E27FC236}">
              <a16:creationId xmlns:a16="http://schemas.microsoft.com/office/drawing/2014/main" id="{E724F9F8-7C2C-4570-A98F-E1BCD331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51293" y="4921623"/>
          <a:ext cx="295836" cy="295836"/>
        </a:xfrm>
        <a:prstGeom prst="rect">
          <a:avLst/>
        </a:prstGeom>
      </xdr:spPr>
    </xdr:pic>
    <xdr:clientData/>
  </xdr:twoCellAnchor>
  <xdr:twoCellAnchor editAs="oneCell">
    <xdr:from>
      <xdr:col>3</xdr:col>
      <xdr:colOff>2469136</xdr:colOff>
      <xdr:row>18</xdr:row>
      <xdr:rowOff>10885</xdr:rowOff>
    </xdr:from>
    <xdr:to>
      <xdr:col>3</xdr:col>
      <xdr:colOff>2764972</xdr:colOff>
      <xdr:row>19</xdr:row>
      <xdr:rowOff>7044</xdr:rowOff>
    </xdr:to>
    <xdr:pic>
      <xdr:nvPicPr>
        <xdr:cNvPr id="22" name="Gráfico 21" descr="Ponto de interrogação">
          <a:extLst>
            <a:ext uri="{FF2B5EF4-FFF2-40B4-BE49-F238E27FC236}">
              <a16:creationId xmlns:a16="http://schemas.microsoft.com/office/drawing/2014/main" id="{B65D8E74-CD95-4DAB-A34B-8B6B58FE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223222" y="4071256"/>
          <a:ext cx="295836" cy="290073"/>
        </a:xfrm>
        <a:prstGeom prst="rect">
          <a:avLst/>
        </a:prstGeom>
      </xdr:spPr>
    </xdr:pic>
    <xdr:clientData/>
  </xdr:twoCellAnchor>
  <xdr:twoCellAnchor>
    <xdr:from>
      <xdr:col>6</xdr:col>
      <xdr:colOff>1828799</xdr:colOff>
      <xdr:row>24</xdr:row>
      <xdr:rowOff>76199</xdr:rowOff>
    </xdr:from>
    <xdr:to>
      <xdr:col>6</xdr:col>
      <xdr:colOff>2079170</xdr:colOff>
      <xdr:row>24</xdr:row>
      <xdr:rowOff>297114</xdr:rowOff>
    </xdr:to>
    <xdr:sp macro="" textlink="">
      <xdr:nvSpPr>
        <xdr:cNvPr id="27" name="Triângulo isósceles 26">
          <a:extLst>
            <a:ext uri="{FF2B5EF4-FFF2-40B4-BE49-F238E27FC236}">
              <a16:creationId xmlns:a16="http://schemas.microsoft.com/office/drawing/2014/main" id="{AF166591-EB3F-4C09-8F04-47E6319BAB91}"/>
            </a:ext>
          </a:extLst>
        </xdr:cNvPr>
        <xdr:cNvSpPr/>
      </xdr:nvSpPr>
      <xdr:spPr>
        <a:xfrm rot="10800000">
          <a:off x="12235542" y="14575970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43542</xdr:colOff>
      <xdr:row>17</xdr:row>
      <xdr:rowOff>21770</xdr:rowOff>
    </xdr:from>
    <xdr:to>
      <xdr:col>16</xdr:col>
      <xdr:colOff>185057</xdr:colOff>
      <xdr:row>45</xdr:row>
      <xdr:rowOff>21770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24571771-E816-4D90-9ED7-99F14EFEF5A7}"/>
            </a:ext>
          </a:extLst>
        </xdr:cNvPr>
        <xdr:cNvSpPr txBox="1"/>
      </xdr:nvSpPr>
      <xdr:spPr>
        <a:xfrm>
          <a:off x="13813971" y="3287484"/>
          <a:ext cx="6172200" cy="720634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Notas</a:t>
          </a:r>
          <a:r>
            <a:rPr lang="pt-BR" sz="1600" baseline="0"/>
            <a:t>:</a:t>
          </a:r>
          <a:br>
            <a:rPr lang="pt-BR" sz="1600" baseline="0"/>
          </a:br>
          <a:br>
            <a:rPr lang="pt-BR" sz="1600" baseline="0"/>
          </a:br>
          <a:r>
            <a:rPr lang="pt-BR" sz="1600" baseline="0"/>
            <a:t>1. Todos os menus devem ser suspensos.</a:t>
          </a:r>
          <a:br>
            <a:rPr lang="pt-BR" sz="1600" baseline="0"/>
          </a:br>
          <a:r>
            <a:rPr lang="pt-BR" sz="1600" baseline="0"/>
            <a:t>2. Quando clicar sobre o itens MATERIAL, leva para aplanilha materiais. Quado clicar sobre o item Mão de obra, leva para a planilha mão de obra e o mesmo para demais itens..</a:t>
          </a:r>
          <a:br>
            <a:rPr lang="pt-BR" sz="1600" baseline="0"/>
          </a:br>
          <a:r>
            <a:rPr lang="pt-BR" sz="1600" baseline="0"/>
            <a:t>3. Quando clicar sobre o valor do item não precificado, abre a respectiva tabela.</a:t>
          </a:r>
          <a:br>
            <a:rPr lang="pt-BR" sz="1600" baseline="0"/>
          </a:br>
          <a:r>
            <a:rPr lang="pt-BR" sz="1600" baseline="0"/>
            <a:t>4. Itens desfavoráveis ficam em VERMELHO e favoráveis ficam em VERDE.</a:t>
          </a:r>
          <a:br>
            <a:rPr lang="pt-BR" sz="1600" baseline="0"/>
          </a:br>
          <a:r>
            <a:rPr lang="pt-BR" sz="1600" baseline="0"/>
            <a:t>5. Clicou sobre o nome do fornecedor, abre a ficha cadastral dele.</a:t>
          </a:r>
          <a:br>
            <a:rPr lang="pt-BR" sz="1600" baseline="0"/>
          </a:br>
          <a:r>
            <a:rPr lang="pt-BR" sz="1600" baseline="0"/>
            <a:t>6. quando clicar nos anexos deve baixar para o PC ou visualizar no navegador se for possivel.</a:t>
          </a:r>
          <a:br>
            <a:rPr lang="pt-BR" sz="1600" baseline="0"/>
          </a:br>
          <a:r>
            <a:rPr lang="pt-BR" sz="1600" baseline="0"/>
            <a:t>7. Todos os itens do cabeçalho estão no sistema.</a:t>
          </a:r>
          <a:br>
            <a:rPr lang="pt-BR" sz="1600" baseline="0"/>
          </a:br>
          <a:r>
            <a:rPr lang="pt-BR" sz="1600" baseline="0"/>
            <a:t>8. No resumo executivo é um capo de texto onde o compradorpoderá registrar avaliações e conclusões para ficarem registradas  no sistema.</a:t>
          </a:r>
          <a:br>
            <a:rPr lang="pt-BR" sz="1600" baseline="0"/>
          </a:br>
          <a:r>
            <a:rPr lang="pt-BR" sz="1600" baseline="0"/>
            <a:t>9. quando clica em negociar, abre a planilha 2.</a:t>
          </a:r>
          <a:br>
            <a:rPr lang="pt-BR" sz="1600" baseline="0"/>
          </a:br>
          <a:r>
            <a:rPr lang="pt-BR" sz="1600" baseline="0"/>
            <a:t>10. Os gráficos devem ser bem apresentáveis pois o cliente final aprecia muito isso, pois são técnicos e engenheiros que vão utilizar esta plataforma.</a:t>
          </a:r>
          <a:br>
            <a:rPr lang="pt-BR" sz="1600" baseline="0"/>
          </a:br>
          <a:r>
            <a:rPr lang="pt-BR" sz="1600" baseline="0"/>
            <a:t>11. As interrogações possuem instruções. Arraste o mouse para ver.</a:t>
          </a:r>
          <a:br>
            <a:rPr lang="pt-BR" sz="1600" baseline="0"/>
          </a:br>
          <a:r>
            <a:rPr lang="pt-BR" sz="1600" baseline="0"/>
            <a:t>12. Essa função de enviar mensagem via chat interno já existe no relatório atual, basta relocar.</a:t>
          </a:r>
          <a:br>
            <a:rPr lang="pt-BR" sz="1100" baseline="0"/>
          </a:br>
          <a:endParaRPr lang="pt-BR" sz="1100"/>
        </a:p>
      </xdr:txBody>
    </xdr:sp>
    <xdr:clientData/>
  </xdr:twoCellAnchor>
  <xdr:twoCellAnchor>
    <xdr:from>
      <xdr:col>6</xdr:col>
      <xdr:colOff>1817914</xdr:colOff>
      <xdr:row>55</xdr:row>
      <xdr:rowOff>97970</xdr:rowOff>
    </xdr:from>
    <xdr:to>
      <xdr:col>6</xdr:col>
      <xdr:colOff>2068285</xdr:colOff>
      <xdr:row>55</xdr:row>
      <xdr:rowOff>318885</xdr:rowOff>
    </xdr:to>
    <xdr:sp macro="" textlink="">
      <xdr:nvSpPr>
        <xdr:cNvPr id="34" name="Triângulo isósceles 33">
          <a:extLst>
            <a:ext uri="{FF2B5EF4-FFF2-40B4-BE49-F238E27FC236}">
              <a16:creationId xmlns:a16="http://schemas.microsoft.com/office/drawing/2014/main" id="{5ECCF79E-0AB2-447E-A4A0-BECAC5CA0FC1}"/>
            </a:ext>
          </a:extLst>
        </xdr:cNvPr>
        <xdr:cNvSpPr/>
      </xdr:nvSpPr>
      <xdr:spPr>
        <a:xfrm rot="10800000">
          <a:off x="12224657" y="5791199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3</xdr:col>
      <xdr:colOff>2052918</xdr:colOff>
      <xdr:row>61</xdr:row>
      <xdr:rowOff>80682</xdr:rowOff>
    </xdr:from>
    <xdr:ext cx="242048" cy="242048"/>
    <xdr:pic>
      <xdr:nvPicPr>
        <xdr:cNvPr id="35" name="Gráfico 34" descr="Ponto de interrogação">
          <a:extLst>
            <a:ext uri="{FF2B5EF4-FFF2-40B4-BE49-F238E27FC236}">
              <a16:creationId xmlns:a16="http://schemas.microsoft.com/office/drawing/2014/main" id="{32E8458C-1FDF-47D2-905E-DA03D182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07004" y="8005482"/>
          <a:ext cx="242048" cy="242048"/>
        </a:xfrm>
        <a:prstGeom prst="rect">
          <a:avLst/>
        </a:prstGeom>
      </xdr:spPr>
    </xdr:pic>
    <xdr:clientData/>
  </xdr:oneCellAnchor>
  <xdr:oneCellAnchor>
    <xdr:from>
      <xdr:col>3</xdr:col>
      <xdr:colOff>2034988</xdr:colOff>
      <xdr:row>60</xdr:row>
      <xdr:rowOff>8964</xdr:rowOff>
    </xdr:from>
    <xdr:ext cx="295836" cy="295836"/>
    <xdr:pic>
      <xdr:nvPicPr>
        <xdr:cNvPr id="36" name="Gráfico 35" descr="Ponto de interrogação">
          <a:extLst>
            <a:ext uri="{FF2B5EF4-FFF2-40B4-BE49-F238E27FC236}">
              <a16:creationId xmlns:a16="http://schemas.microsoft.com/office/drawing/2014/main" id="{4C6CE2A2-EE21-4666-A61F-E4315A5E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89074" y="7563650"/>
          <a:ext cx="295836" cy="295836"/>
        </a:xfrm>
        <a:prstGeom prst="rect">
          <a:avLst/>
        </a:prstGeom>
      </xdr:spPr>
    </xdr:pic>
    <xdr:clientData/>
  </xdr:oneCellAnchor>
  <xdr:oneCellAnchor>
    <xdr:from>
      <xdr:col>3</xdr:col>
      <xdr:colOff>2043953</xdr:colOff>
      <xdr:row>59</xdr:row>
      <xdr:rowOff>8965</xdr:rowOff>
    </xdr:from>
    <xdr:ext cx="295836" cy="295836"/>
    <xdr:pic>
      <xdr:nvPicPr>
        <xdr:cNvPr id="37" name="Gráfico 36" descr="Ponto de interrogação">
          <a:extLst>
            <a:ext uri="{FF2B5EF4-FFF2-40B4-BE49-F238E27FC236}">
              <a16:creationId xmlns:a16="http://schemas.microsoft.com/office/drawing/2014/main" id="{8C5F6DF7-7896-4D34-8EDC-3742C28DE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98039" y="7193536"/>
          <a:ext cx="295836" cy="295836"/>
        </a:xfrm>
        <a:prstGeom prst="rect">
          <a:avLst/>
        </a:prstGeom>
      </xdr:spPr>
    </xdr:pic>
    <xdr:clientData/>
  </xdr:oneCellAnchor>
  <xdr:oneCellAnchor>
    <xdr:from>
      <xdr:col>3</xdr:col>
      <xdr:colOff>2026023</xdr:colOff>
      <xdr:row>57</xdr:row>
      <xdr:rowOff>44824</xdr:rowOff>
    </xdr:from>
    <xdr:ext cx="295836" cy="295836"/>
    <xdr:pic>
      <xdr:nvPicPr>
        <xdr:cNvPr id="38" name="Gráfico 37" descr="Ponto de interrogação">
          <a:extLst>
            <a:ext uri="{FF2B5EF4-FFF2-40B4-BE49-F238E27FC236}">
              <a16:creationId xmlns:a16="http://schemas.microsoft.com/office/drawing/2014/main" id="{FE402A03-242D-42C9-B610-4EDED8A6B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80109" y="6489167"/>
          <a:ext cx="295836" cy="295836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31</xdr:row>
      <xdr:rowOff>-1</xdr:rowOff>
    </xdr:from>
    <xdr:ext cx="295836" cy="290073"/>
    <xdr:pic>
      <xdr:nvPicPr>
        <xdr:cNvPr id="39" name="Gráfico 38" descr="Ponto de interrogação">
          <a:extLst>
            <a:ext uri="{FF2B5EF4-FFF2-40B4-BE49-F238E27FC236}">
              <a16:creationId xmlns:a16="http://schemas.microsoft.com/office/drawing/2014/main" id="{2337B706-9614-4420-9F1C-BC5282B07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5965370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33</xdr:row>
      <xdr:rowOff>-1</xdr:rowOff>
    </xdr:from>
    <xdr:ext cx="295836" cy="290073"/>
    <xdr:pic>
      <xdr:nvPicPr>
        <xdr:cNvPr id="40" name="Gráfico 39" descr="Ponto de interrogação">
          <a:extLst>
            <a:ext uri="{FF2B5EF4-FFF2-40B4-BE49-F238E27FC236}">
              <a16:creationId xmlns:a16="http://schemas.microsoft.com/office/drawing/2014/main" id="{13AA8E6C-D65D-48E6-B562-C0C07AEB3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5965370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35</xdr:row>
      <xdr:rowOff>-1</xdr:rowOff>
    </xdr:from>
    <xdr:ext cx="295836" cy="290073"/>
    <xdr:pic>
      <xdr:nvPicPr>
        <xdr:cNvPr id="41" name="Gráfico 40" descr="Ponto de interrogação">
          <a:extLst>
            <a:ext uri="{FF2B5EF4-FFF2-40B4-BE49-F238E27FC236}">
              <a16:creationId xmlns:a16="http://schemas.microsoft.com/office/drawing/2014/main" id="{E0CDA66E-88F3-4EF1-A280-159062CF0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5965370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53</xdr:row>
      <xdr:rowOff>-1</xdr:rowOff>
    </xdr:from>
    <xdr:ext cx="295836" cy="290073"/>
    <xdr:pic>
      <xdr:nvPicPr>
        <xdr:cNvPr id="42" name="Gráfico 41" descr="Ponto de interrogação">
          <a:extLst>
            <a:ext uri="{FF2B5EF4-FFF2-40B4-BE49-F238E27FC236}">
              <a16:creationId xmlns:a16="http://schemas.microsoft.com/office/drawing/2014/main" id="{2B5D4BFC-CAAF-4869-8B1F-5C1169B48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5693228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51</xdr:row>
      <xdr:rowOff>-1</xdr:rowOff>
    </xdr:from>
    <xdr:ext cx="295836" cy="290073"/>
    <xdr:pic>
      <xdr:nvPicPr>
        <xdr:cNvPr id="43" name="Gráfico 42" descr="Ponto de interrogação">
          <a:extLst>
            <a:ext uri="{FF2B5EF4-FFF2-40B4-BE49-F238E27FC236}">
              <a16:creationId xmlns:a16="http://schemas.microsoft.com/office/drawing/2014/main" id="{51036259-7EDC-427F-B94B-D38725DF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10711542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51</xdr:row>
      <xdr:rowOff>-1</xdr:rowOff>
    </xdr:from>
    <xdr:ext cx="295836" cy="290073"/>
    <xdr:pic>
      <xdr:nvPicPr>
        <xdr:cNvPr id="44" name="Gráfico 43" descr="Ponto de interrogação">
          <a:extLst>
            <a:ext uri="{FF2B5EF4-FFF2-40B4-BE49-F238E27FC236}">
              <a16:creationId xmlns:a16="http://schemas.microsoft.com/office/drawing/2014/main" id="{E88B9C27-28FD-4AD1-9B3A-E3ABB0AB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10711542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49</xdr:row>
      <xdr:rowOff>-1</xdr:rowOff>
    </xdr:from>
    <xdr:ext cx="295836" cy="290073"/>
    <xdr:pic>
      <xdr:nvPicPr>
        <xdr:cNvPr id="45" name="Gráfico 44" descr="Ponto de interrogação">
          <a:extLst>
            <a:ext uri="{FF2B5EF4-FFF2-40B4-BE49-F238E27FC236}">
              <a16:creationId xmlns:a16="http://schemas.microsoft.com/office/drawing/2014/main" id="{A80001F7-D178-46E0-9D03-47C1776A2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10711542"/>
          <a:ext cx="295836" cy="290073"/>
        </a:xfrm>
        <a:prstGeom prst="rect">
          <a:avLst/>
        </a:prstGeom>
      </xdr:spPr>
    </xdr:pic>
    <xdr:clientData/>
  </xdr:oneCellAnchor>
  <xdr:twoCellAnchor>
    <xdr:from>
      <xdr:col>6</xdr:col>
      <xdr:colOff>1817914</xdr:colOff>
      <xdr:row>64</xdr:row>
      <xdr:rowOff>97970</xdr:rowOff>
    </xdr:from>
    <xdr:to>
      <xdr:col>6</xdr:col>
      <xdr:colOff>2068285</xdr:colOff>
      <xdr:row>64</xdr:row>
      <xdr:rowOff>318885</xdr:rowOff>
    </xdr:to>
    <xdr:sp macro="" textlink="">
      <xdr:nvSpPr>
        <xdr:cNvPr id="46" name="Triângulo isósceles 45">
          <a:extLst>
            <a:ext uri="{FF2B5EF4-FFF2-40B4-BE49-F238E27FC236}">
              <a16:creationId xmlns:a16="http://schemas.microsoft.com/office/drawing/2014/main" id="{8D478189-EF9A-4E16-8244-1EEC5B2881E7}"/>
            </a:ext>
          </a:extLst>
        </xdr:cNvPr>
        <xdr:cNvSpPr/>
      </xdr:nvSpPr>
      <xdr:spPr>
        <a:xfrm rot="10800000">
          <a:off x="12224657" y="12475027"/>
          <a:ext cx="250371" cy="21329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73</xdr:row>
      <xdr:rowOff>97970</xdr:rowOff>
    </xdr:from>
    <xdr:to>
      <xdr:col>6</xdr:col>
      <xdr:colOff>2068285</xdr:colOff>
      <xdr:row>73</xdr:row>
      <xdr:rowOff>318885</xdr:rowOff>
    </xdr:to>
    <xdr:sp macro="" textlink="">
      <xdr:nvSpPr>
        <xdr:cNvPr id="49" name="Triângulo isósceles 48">
          <a:extLst>
            <a:ext uri="{FF2B5EF4-FFF2-40B4-BE49-F238E27FC236}">
              <a16:creationId xmlns:a16="http://schemas.microsoft.com/office/drawing/2014/main" id="{C7023B1C-186F-403A-9652-CAEDE9CB5A48}"/>
            </a:ext>
          </a:extLst>
        </xdr:cNvPr>
        <xdr:cNvSpPr/>
      </xdr:nvSpPr>
      <xdr:spPr>
        <a:xfrm rot="10800000">
          <a:off x="12224657" y="17874341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74</xdr:row>
      <xdr:rowOff>97970</xdr:rowOff>
    </xdr:from>
    <xdr:to>
      <xdr:col>6</xdr:col>
      <xdr:colOff>2068285</xdr:colOff>
      <xdr:row>74</xdr:row>
      <xdr:rowOff>318885</xdr:rowOff>
    </xdr:to>
    <xdr:sp macro="" textlink="">
      <xdr:nvSpPr>
        <xdr:cNvPr id="50" name="Triângulo isósceles 49">
          <a:extLst>
            <a:ext uri="{FF2B5EF4-FFF2-40B4-BE49-F238E27FC236}">
              <a16:creationId xmlns:a16="http://schemas.microsoft.com/office/drawing/2014/main" id="{124ED9F8-997B-43B6-86B4-032DD46146FE}"/>
            </a:ext>
          </a:extLst>
        </xdr:cNvPr>
        <xdr:cNvSpPr/>
      </xdr:nvSpPr>
      <xdr:spPr>
        <a:xfrm rot="10800000">
          <a:off x="12224657" y="18190027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75</xdr:row>
      <xdr:rowOff>97970</xdr:rowOff>
    </xdr:from>
    <xdr:to>
      <xdr:col>6</xdr:col>
      <xdr:colOff>2068285</xdr:colOff>
      <xdr:row>75</xdr:row>
      <xdr:rowOff>318885</xdr:rowOff>
    </xdr:to>
    <xdr:sp macro="" textlink="">
      <xdr:nvSpPr>
        <xdr:cNvPr id="52" name="Triângulo isósceles 51">
          <a:extLst>
            <a:ext uri="{FF2B5EF4-FFF2-40B4-BE49-F238E27FC236}">
              <a16:creationId xmlns:a16="http://schemas.microsoft.com/office/drawing/2014/main" id="{4347A4F2-5EE4-49AC-A9DE-F2662AE77E4E}"/>
            </a:ext>
          </a:extLst>
        </xdr:cNvPr>
        <xdr:cNvSpPr/>
      </xdr:nvSpPr>
      <xdr:spPr>
        <a:xfrm rot="10800000">
          <a:off x="12224657" y="18516599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73</xdr:row>
      <xdr:rowOff>97970</xdr:rowOff>
    </xdr:from>
    <xdr:to>
      <xdr:col>6</xdr:col>
      <xdr:colOff>2068285</xdr:colOff>
      <xdr:row>73</xdr:row>
      <xdr:rowOff>318885</xdr:rowOff>
    </xdr:to>
    <xdr:sp macro="" textlink="">
      <xdr:nvSpPr>
        <xdr:cNvPr id="53" name="Triângulo isósceles 52">
          <a:extLst>
            <a:ext uri="{FF2B5EF4-FFF2-40B4-BE49-F238E27FC236}">
              <a16:creationId xmlns:a16="http://schemas.microsoft.com/office/drawing/2014/main" id="{0B74B42C-C95C-490C-9160-0DDE5E08AE02}"/>
            </a:ext>
          </a:extLst>
        </xdr:cNvPr>
        <xdr:cNvSpPr/>
      </xdr:nvSpPr>
      <xdr:spPr>
        <a:xfrm rot="10800000">
          <a:off x="12224657" y="17874341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74</xdr:row>
      <xdr:rowOff>97970</xdr:rowOff>
    </xdr:from>
    <xdr:to>
      <xdr:col>6</xdr:col>
      <xdr:colOff>2068285</xdr:colOff>
      <xdr:row>74</xdr:row>
      <xdr:rowOff>318885</xdr:rowOff>
    </xdr:to>
    <xdr:sp macro="" textlink="">
      <xdr:nvSpPr>
        <xdr:cNvPr id="54" name="Triângulo isósceles 53">
          <a:extLst>
            <a:ext uri="{FF2B5EF4-FFF2-40B4-BE49-F238E27FC236}">
              <a16:creationId xmlns:a16="http://schemas.microsoft.com/office/drawing/2014/main" id="{3F2443B9-6091-457B-8E63-A543F43B6BC0}"/>
            </a:ext>
          </a:extLst>
        </xdr:cNvPr>
        <xdr:cNvSpPr/>
      </xdr:nvSpPr>
      <xdr:spPr>
        <a:xfrm rot="10800000">
          <a:off x="12224657" y="18190027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75</xdr:row>
      <xdr:rowOff>97970</xdr:rowOff>
    </xdr:from>
    <xdr:to>
      <xdr:col>6</xdr:col>
      <xdr:colOff>2068285</xdr:colOff>
      <xdr:row>75</xdr:row>
      <xdr:rowOff>318885</xdr:rowOff>
    </xdr:to>
    <xdr:sp macro="" textlink="">
      <xdr:nvSpPr>
        <xdr:cNvPr id="55" name="Triângulo isósceles 54">
          <a:extLst>
            <a:ext uri="{FF2B5EF4-FFF2-40B4-BE49-F238E27FC236}">
              <a16:creationId xmlns:a16="http://schemas.microsoft.com/office/drawing/2014/main" id="{66ECAA2B-EFA0-400F-AD55-F9640A1D828D}"/>
            </a:ext>
          </a:extLst>
        </xdr:cNvPr>
        <xdr:cNvSpPr/>
      </xdr:nvSpPr>
      <xdr:spPr>
        <a:xfrm rot="10800000">
          <a:off x="12224657" y="18516599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76</xdr:row>
      <xdr:rowOff>97970</xdr:rowOff>
    </xdr:from>
    <xdr:to>
      <xdr:col>6</xdr:col>
      <xdr:colOff>2068285</xdr:colOff>
      <xdr:row>76</xdr:row>
      <xdr:rowOff>318885</xdr:rowOff>
    </xdr:to>
    <xdr:sp macro="" textlink="">
      <xdr:nvSpPr>
        <xdr:cNvPr id="56" name="Triângulo isósceles 55">
          <a:extLst>
            <a:ext uri="{FF2B5EF4-FFF2-40B4-BE49-F238E27FC236}">
              <a16:creationId xmlns:a16="http://schemas.microsoft.com/office/drawing/2014/main" id="{03503178-C6AF-4232-8BB0-7A12D57F981C}"/>
            </a:ext>
          </a:extLst>
        </xdr:cNvPr>
        <xdr:cNvSpPr/>
      </xdr:nvSpPr>
      <xdr:spPr>
        <a:xfrm rot="10800000">
          <a:off x="12224657" y="211291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77</xdr:row>
      <xdr:rowOff>97970</xdr:rowOff>
    </xdr:from>
    <xdr:to>
      <xdr:col>6</xdr:col>
      <xdr:colOff>2068285</xdr:colOff>
      <xdr:row>77</xdr:row>
      <xdr:rowOff>318885</xdr:rowOff>
    </xdr:to>
    <xdr:sp macro="" textlink="">
      <xdr:nvSpPr>
        <xdr:cNvPr id="57" name="Triângulo isósceles 56">
          <a:extLst>
            <a:ext uri="{FF2B5EF4-FFF2-40B4-BE49-F238E27FC236}">
              <a16:creationId xmlns:a16="http://schemas.microsoft.com/office/drawing/2014/main" id="{D11EC824-E71F-464E-BAA8-E10FE55FD12B}"/>
            </a:ext>
          </a:extLst>
        </xdr:cNvPr>
        <xdr:cNvSpPr/>
      </xdr:nvSpPr>
      <xdr:spPr>
        <a:xfrm rot="10800000">
          <a:off x="12224657" y="213577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76</xdr:row>
      <xdr:rowOff>97970</xdr:rowOff>
    </xdr:from>
    <xdr:to>
      <xdr:col>6</xdr:col>
      <xdr:colOff>2068285</xdr:colOff>
      <xdr:row>76</xdr:row>
      <xdr:rowOff>318885</xdr:rowOff>
    </xdr:to>
    <xdr:sp macro="" textlink="">
      <xdr:nvSpPr>
        <xdr:cNvPr id="58" name="Triângulo isósceles 57">
          <a:extLst>
            <a:ext uri="{FF2B5EF4-FFF2-40B4-BE49-F238E27FC236}">
              <a16:creationId xmlns:a16="http://schemas.microsoft.com/office/drawing/2014/main" id="{C9AFC805-659D-4965-9AF1-35A545F73FA1}"/>
            </a:ext>
          </a:extLst>
        </xdr:cNvPr>
        <xdr:cNvSpPr/>
      </xdr:nvSpPr>
      <xdr:spPr>
        <a:xfrm rot="10800000">
          <a:off x="12224657" y="211291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77</xdr:row>
      <xdr:rowOff>97970</xdr:rowOff>
    </xdr:from>
    <xdr:to>
      <xdr:col>6</xdr:col>
      <xdr:colOff>2068285</xdr:colOff>
      <xdr:row>77</xdr:row>
      <xdr:rowOff>318885</xdr:rowOff>
    </xdr:to>
    <xdr:sp macro="" textlink="">
      <xdr:nvSpPr>
        <xdr:cNvPr id="59" name="Triângulo isósceles 58">
          <a:extLst>
            <a:ext uri="{FF2B5EF4-FFF2-40B4-BE49-F238E27FC236}">
              <a16:creationId xmlns:a16="http://schemas.microsoft.com/office/drawing/2014/main" id="{E8C29D6B-27DF-4B80-B713-033CB28E1CD8}"/>
            </a:ext>
          </a:extLst>
        </xdr:cNvPr>
        <xdr:cNvSpPr/>
      </xdr:nvSpPr>
      <xdr:spPr>
        <a:xfrm rot="10800000">
          <a:off x="12224657" y="213577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78</xdr:row>
      <xdr:rowOff>97970</xdr:rowOff>
    </xdr:from>
    <xdr:to>
      <xdr:col>6</xdr:col>
      <xdr:colOff>2068285</xdr:colOff>
      <xdr:row>78</xdr:row>
      <xdr:rowOff>318885</xdr:rowOff>
    </xdr:to>
    <xdr:sp macro="" textlink="">
      <xdr:nvSpPr>
        <xdr:cNvPr id="60" name="Triângulo isósceles 59">
          <a:extLst>
            <a:ext uri="{FF2B5EF4-FFF2-40B4-BE49-F238E27FC236}">
              <a16:creationId xmlns:a16="http://schemas.microsoft.com/office/drawing/2014/main" id="{5E5995A6-FCF6-436B-9CFC-F0CBE7CBA607}"/>
            </a:ext>
          </a:extLst>
        </xdr:cNvPr>
        <xdr:cNvSpPr/>
      </xdr:nvSpPr>
      <xdr:spPr>
        <a:xfrm rot="10800000">
          <a:off x="12224657" y="218149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78</xdr:row>
      <xdr:rowOff>97970</xdr:rowOff>
    </xdr:from>
    <xdr:to>
      <xdr:col>6</xdr:col>
      <xdr:colOff>2068285</xdr:colOff>
      <xdr:row>78</xdr:row>
      <xdr:rowOff>318885</xdr:rowOff>
    </xdr:to>
    <xdr:sp macro="" textlink="">
      <xdr:nvSpPr>
        <xdr:cNvPr id="61" name="Triângulo isósceles 60">
          <a:extLst>
            <a:ext uri="{FF2B5EF4-FFF2-40B4-BE49-F238E27FC236}">
              <a16:creationId xmlns:a16="http://schemas.microsoft.com/office/drawing/2014/main" id="{5CF72D8B-790F-4A9E-BF1D-C1A40B8A3E13}"/>
            </a:ext>
          </a:extLst>
        </xdr:cNvPr>
        <xdr:cNvSpPr/>
      </xdr:nvSpPr>
      <xdr:spPr>
        <a:xfrm rot="10800000">
          <a:off x="12224657" y="218149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4</xdr:col>
      <xdr:colOff>2166257</xdr:colOff>
      <xdr:row>78</xdr:row>
      <xdr:rowOff>10886</xdr:rowOff>
    </xdr:from>
    <xdr:ext cx="295836" cy="295836"/>
    <xdr:pic>
      <xdr:nvPicPr>
        <xdr:cNvPr id="62" name="Gráfico 61" descr="Ponto de interrogação">
          <a:extLst>
            <a:ext uri="{FF2B5EF4-FFF2-40B4-BE49-F238E27FC236}">
              <a16:creationId xmlns:a16="http://schemas.microsoft.com/office/drawing/2014/main" id="{F9E22103-DDDE-4DF9-8D74-2125227D1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469086" y="22283057"/>
          <a:ext cx="295836" cy="295836"/>
        </a:xfrm>
        <a:prstGeom prst="rect">
          <a:avLst/>
        </a:prstGeom>
      </xdr:spPr>
    </xdr:pic>
    <xdr:clientData/>
  </xdr:oneCellAnchor>
  <xdr:twoCellAnchor editAs="oneCell">
    <xdr:from>
      <xdr:col>3</xdr:col>
      <xdr:colOff>892629</xdr:colOff>
      <xdr:row>5</xdr:row>
      <xdr:rowOff>1</xdr:rowOff>
    </xdr:from>
    <xdr:to>
      <xdr:col>3</xdr:col>
      <xdr:colOff>2514600</xdr:colOff>
      <xdr:row>10</xdr:row>
      <xdr:rowOff>4788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1D44B60-722E-4D5C-83E6-8EF0B6CCA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715" y="925287"/>
          <a:ext cx="1621971" cy="925124"/>
        </a:xfrm>
        <a:prstGeom prst="rect">
          <a:avLst/>
        </a:prstGeom>
      </xdr:spPr>
    </xdr:pic>
    <xdr:clientData/>
  </xdr:twoCellAnchor>
  <xdr:twoCellAnchor>
    <xdr:from>
      <xdr:col>7</xdr:col>
      <xdr:colOff>250371</xdr:colOff>
      <xdr:row>14</xdr:row>
      <xdr:rowOff>65314</xdr:rowOff>
    </xdr:from>
    <xdr:to>
      <xdr:col>7</xdr:col>
      <xdr:colOff>1025236</xdr:colOff>
      <xdr:row>15</xdr:row>
      <xdr:rowOff>141514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E468F64-1364-49CC-AA8E-64C93A4579B0}"/>
            </a:ext>
          </a:extLst>
        </xdr:cNvPr>
        <xdr:cNvSpPr txBox="1"/>
      </xdr:nvSpPr>
      <xdr:spPr>
        <a:xfrm>
          <a:off x="12816444" y="2919350"/>
          <a:ext cx="774865" cy="533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</a:t>
          </a:r>
        </a:p>
      </xdr:txBody>
    </xdr:sp>
    <xdr:clientData/>
  </xdr:twoCellAnchor>
  <xdr:twoCellAnchor>
    <xdr:from>
      <xdr:col>6</xdr:col>
      <xdr:colOff>2057399</xdr:colOff>
      <xdr:row>14</xdr:row>
      <xdr:rowOff>332014</xdr:rowOff>
    </xdr:from>
    <xdr:to>
      <xdr:col>7</xdr:col>
      <xdr:colOff>250371</xdr:colOff>
      <xdr:row>16</xdr:row>
      <xdr:rowOff>87084</xdr:rowOff>
    </xdr:to>
    <xdr:cxnSp macro="">
      <xdr:nvCxnSpPr>
        <xdr:cNvPr id="23" name="Conector de Seta Reta 22">
          <a:extLst>
            <a:ext uri="{FF2B5EF4-FFF2-40B4-BE49-F238E27FC236}">
              <a16:creationId xmlns:a16="http://schemas.microsoft.com/office/drawing/2014/main" id="{50FDD564-DDC9-4E02-BDED-B207E86A4036}"/>
            </a:ext>
          </a:extLst>
        </xdr:cNvPr>
        <xdr:cNvCxnSpPr>
          <a:stCxn id="14" idx="1"/>
          <a:endCxn id="7" idx="2"/>
        </xdr:cNvCxnSpPr>
      </xdr:nvCxnSpPr>
      <xdr:spPr>
        <a:xfrm flipH="1">
          <a:off x="12476017" y="3186050"/>
          <a:ext cx="340427" cy="6001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1240971</xdr:colOff>
      <xdr:row>30</xdr:row>
      <xdr:rowOff>54428</xdr:rowOff>
    </xdr:from>
    <xdr:to>
      <xdr:col>3</xdr:col>
      <xdr:colOff>1981200</xdr:colOff>
      <xdr:row>30</xdr:row>
      <xdr:rowOff>315685</xdr:rowOff>
    </xdr:to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1A5C0758-5E6D-4608-9438-C236DBB3F247}"/>
            </a:ext>
          </a:extLst>
        </xdr:cNvPr>
        <xdr:cNvSpPr txBox="1"/>
      </xdr:nvSpPr>
      <xdr:spPr>
        <a:xfrm>
          <a:off x="3995057" y="5627914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2</a:t>
          </a:r>
        </a:p>
      </xdr:txBody>
    </xdr:sp>
    <xdr:clientData/>
  </xdr:twoCellAnchor>
  <xdr:twoCellAnchor>
    <xdr:from>
      <xdr:col>3</xdr:col>
      <xdr:colOff>1175656</xdr:colOff>
      <xdr:row>32</xdr:row>
      <xdr:rowOff>54428</xdr:rowOff>
    </xdr:from>
    <xdr:to>
      <xdr:col>3</xdr:col>
      <xdr:colOff>1915885</xdr:colOff>
      <xdr:row>32</xdr:row>
      <xdr:rowOff>315685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B5130338-710F-4010-95C5-B44F54A6C863}"/>
            </a:ext>
          </a:extLst>
        </xdr:cNvPr>
        <xdr:cNvSpPr txBox="1"/>
      </xdr:nvSpPr>
      <xdr:spPr>
        <a:xfrm>
          <a:off x="3929742" y="6389914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2</a:t>
          </a:r>
        </a:p>
      </xdr:txBody>
    </xdr:sp>
    <xdr:clientData/>
  </xdr:twoCellAnchor>
  <xdr:twoCellAnchor>
    <xdr:from>
      <xdr:col>3</xdr:col>
      <xdr:colOff>1273628</xdr:colOff>
      <xdr:row>34</xdr:row>
      <xdr:rowOff>54428</xdr:rowOff>
    </xdr:from>
    <xdr:to>
      <xdr:col>3</xdr:col>
      <xdr:colOff>2013857</xdr:colOff>
      <xdr:row>34</xdr:row>
      <xdr:rowOff>315685</xdr:rowOff>
    </xdr:to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137251E1-67BB-4491-A0EA-05A2377F2141}"/>
            </a:ext>
          </a:extLst>
        </xdr:cNvPr>
        <xdr:cNvSpPr txBox="1"/>
      </xdr:nvSpPr>
      <xdr:spPr>
        <a:xfrm>
          <a:off x="4027714" y="7151914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2</a:t>
          </a:r>
        </a:p>
      </xdr:txBody>
    </xdr:sp>
    <xdr:clientData/>
  </xdr:twoCellAnchor>
  <xdr:twoCellAnchor>
    <xdr:from>
      <xdr:col>4</xdr:col>
      <xdr:colOff>1382485</xdr:colOff>
      <xdr:row>33</xdr:row>
      <xdr:rowOff>76200</xdr:rowOff>
    </xdr:from>
    <xdr:to>
      <xdr:col>4</xdr:col>
      <xdr:colOff>2122714</xdr:colOff>
      <xdr:row>33</xdr:row>
      <xdr:rowOff>337457</xdr:rowOff>
    </xdr:to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E9B3ACAA-7612-43FC-8CC9-4934A498EAC3}"/>
            </a:ext>
          </a:extLst>
        </xdr:cNvPr>
        <xdr:cNvSpPr txBox="1"/>
      </xdr:nvSpPr>
      <xdr:spPr>
        <a:xfrm>
          <a:off x="7685314" y="6792686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3</a:t>
          </a:r>
        </a:p>
      </xdr:txBody>
    </xdr:sp>
    <xdr:clientData/>
  </xdr:twoCellAnchor>
  <xdr:twoCellAnchor>
    <xdr:from>
      <xdr:col>3</xdr:col>
      <xdr:colOff>3309257</xdr:colOff>
      <xdr:row>14</xdr:row>
      <xdr:rowOff>108857</xdr:rowOff>
    </xdr:from>
    <xdr:to>
      <xdr:col>4</xdr:col>
      <xdr:colOff>500743</xdr:colOff>
      <xdr:row>15</xdr:row>
      <xdr:rowOff>185057</xdr:rowOff>
    </xdr:to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96F6D380-1E9A-4E07-8D73-0C956CEF53AE}"/>
            </a:ext>
          </a:extLst>
        </xdr:cNvPr>
        <xdr:cNvSpPr txBox="1"/>
      </xdr:nvSpPr>
      <xdr:spPr>
        <a:xfrm>
          <a:off x="6063343" y="2438400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5</a:t>
          </a:r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740229</xdr:colOff>
      <xdr:row>66</xdr:row>
      <xdr:rowOff>261257</xdr:rowOff>
    </xdr:to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4A62EE7A-F53F-46D0-B40B-03A47B171573}"/>
            </a:ext>
          </a:extLst>
        </xdr:cNvPr>
        <xdr:cNvSpPr txBox="1"/>
      </xdr:nvSpPr>
      <xdr:spPr>
        <a:xfrm>
          <a:off x="8501743" y="19311257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6</a:t>
          </a:r>
        </a:p>
      </xdr:txBody>
    </xdr:sp>
    <xdr:clientData/>
  </xdr:twoCellAnchor>
  <xdr:twoCellAnchor>
    <xdr:from>
      <xdr:col>5</xdr:col>
      <xdr:colOff>380999</xdr:colOff>
      <xdr:row>78</xdr:row>
      <xdr:rowOff>21772</xdr:rowOff>
    </xdr:from>
    <xdr:to>
      <xdr:col>5</xdr:col>
      <xdr:colOff>1121228</xdr:colOff>
      <xdr:row>78</xdr:row>
      <xdr:rowOff>283029</xdr:rowOff>
    </xdr:to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6100C726-EE65-448F-9352-E7F0BCB722D2}"/>
            </a:ext>
          </a:extLst>
        </xdr:cNvPr>
        <xdr:cNvSpPr txBox="1"/>
      </xdr:nvSpPr>
      <xdr:spPr>
        <a:xfrm>
          <a:off x="8882742" y="22402801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8</a:t>
          </a:r>
        </a:p>
      </xdr:txBody>
    </xdr:sp>
    <xdr:clientData/>
  </xdr:twoCellAnchor>
  <xdr:twoCellAnchor>
    <xdr:from>
      <xdr:col>6</xdr:col>
      <xdr:colOff>1817914</xdr:colOff>
      <xdr:row>78</xdr:row>
      <xdr:rowOff>97970</xdr:rowOff>
    </xdr:from>
    <xdr:to>
      <xdr:col>6</xdr:col>
      <xdr:colOff>2068285</xdr:colOff>
      <xdr:row>78</xdr:row>
      <xdr:rowOff>318885</xdr:rowOff>
    </xdr:to>
    <xdr:sp macro="" textlink="">
      <xdr:nvSpPr>
        <xdr:cNvPr id="71" name="Triângulo isósceles 70">
          <a:extLst>
            <a:ext uri="{FF2B5EF4-FFF2-40B4-BE49-F238E27FC236}">
              <a16:creationId xmlns:a16="http://schemas.microsoft.com/office/drawing/2014/main" id="{058DB6ED-C77D-46AA-8DE2-2BD4D9E3064A}"/>
            </a:ext>
          </a:extLst>
        </xdr:cNvPr>
        <xdr:cNvSpPr/>
      </xdr:nvSpPr>
      <xdr:spPr>
        <a:xfrm rot="10800000">
          <a:off x="12224657" y="22185084"/>
          <a:ext cx="250371" cy="19805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78</xdr:row>
      <xdr:rowOff>97970</xdr:rowOff>
    </xdr:from>
    <xdr:to>
      <xdr:col>6</xdr:col>
      <xdr:colOff>2068285</xdr:colOff>
      <xdr:row>78</xdr:row>
      <xdr:rowOff>318885</xdr:rowOff>
    </xdr:to>
    <xdr:sp macro="" textlink="">
      <xdr:nvSpPr>
        <xdr:cNvPr id="72" name="Triângulo isósceles 71">
          <a:extLst>
            <a:ext uri="{FF2B5EF4-FFF2-40B4-BE49-F238E27FC236}">
              <a16:creationId xmlns:a16="http://schemas.microsoft.com/office/drawing/2014/main" id="{21392752-0892-43FE-9F9F-CC93A28849F2}"/>
            </a:ext>
          </a:extLst>
        </xdr:cNvPr>
        <xdr:cNvSpPr/>
      </xdr:nvSpPr>
      <xdr:spPr>
        <a:xfrm rot="10800000">
          <a:off x="12224657" y="22185084"/>
          <a:ext cx="250371" cy="19805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79</xdr:row>
      <xdr:rowOff>0</xdr:rowOff>
    </xdr:from>
    <xdr:to>
      <xdr:col>6</xdr:col>
      <xdr:colOff>2068285</xdr:colOff>
      <xdr:row>79</xdr:row>
      <xdr:rowOff>0</xdr:rowOff>
    </xdr:to>
    <xdr:sp macro="" textlink="">
      <xdr:nvSpPr>
        <xdr:cNvPr id="73" name="Triângulo isósceles 72">
          <a:extLst>
            <a:ext uri="{FF2B5EF4-FFF2-40B4-BE49-F238E27FC236}">
              <a16:creationId xmlns:a16="http://schemas.microsoft.com/office/drawing/2014/main" id="{0737CE00-BEA9-4B26-8216-01590B23E558}"/>
            </a:ext>
          </a:extLst>
        </xdr:cNvPr>
        <xdr:cNvSpPr/>
      </xdr:nvSpPr>
      <xdr:spPr>
        <a:xfrm rot="10800000">
          <a:off x="12224657" y="22478999"/>
          <a:ext cx="250371" cy="19805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79</xdr:row>
      <xdr:rowOff>0</xdr:rowOff>
    </xdr:from>
    <xdr:to>
      <xdr:col>6</xdr:col>
      <xdr:colOff>2068285</xdr:colOff>
      <xdr:row>79</xdr:row>
      <xdr:rowOff>0</xdr:rowOff>
    </xdr:to>
    <xdr:sp macro="" textlink="">
      <xdr:nvSpPr>
        <xdr:cNvPr id="74" name="Triângulo isósceles 73">
          <a:extLst>
            <a:ext uri="{FF2B5EF4-FFF2-40B4-BE49-F238E27FC236}">
              <a16:creationId xmlns:a16="http://schemas.microsoft.com/office/drawing/2014/main" id="{0FE1B94A-A38A-4BD9-87DB-DB03B65CA994}"/>
            </a:ext>
          </a:extLst>
        </xdr:cNvPr>
        <xdr:cNvSpPr/>
      </xdr:nvSpPr>
      <xdr:spPr>
        <a:xfrm rot="10800000">
          <a:off x="12224657" y="22478999"/>
          <a:ext cx="250371" cy="19805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4</xdr:col>
      <xdr:colOff>2166257</xdr:colOff>
      <xdr:row>79</xdr:row>
      <xdr:rowOff>0</xdr:rowOff>
    </xdr:from>
    <xdr:ext cx="295836" cy="295836"/>
    <xdr:pic>
      <xdr:nvPicPr>
        <xdr:cNvPr id="75" name="Gráfico 74" descr="Ponto de interrogação">
          <a:extLst>
            <a:ext uri="{FF2B5EF4-FFF2-40B4-BE49-F238E27FC236}">
              <a16:creationId xmlns:a16="http://schemas.microsoft.com/office/drawing/2014/main" id="{E927DEEB-DE54-4DFD-AEB8-CB1BD5B43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469086" y="22391915"/>
          <a:ext cx="295836" cy="295836"/>
        </a:xfrm>
        <a:prstGeom prst="rect">
          <a:avLst/>
        </a:prstGeom>
      </xdr:spPr>
    </xdr:pic>
    <xdr:clientData/>
  </xdr:oneCellAnchor>
  <xdr:twoCellAnchor editAs="oneCell">
    <xdr:from>
      <xdr:col>3</xdr:col>
      <xdr:colOff>783771</xdr:colOff>
      <xdr:row>11</xdr:row>
      <xdr:rowOff>43540</xdr:rowOff>
    </xdr:from>
    <xdr:to>
      <xdr:col>3</xdr:col>
      <xdr:colOff>1502228</xdr:colOff>
      <xdr:row>13</xdr:row>
      <xdr:rowOff>174169</xdr:rowOff>
    </xdr:to>
    <xdr:pic>
      <xdr:nvPicPr>
        <xdr:cNvPr id="78" name="Gráfico 77" descr="Aperto de mã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16B655C-B03F-48AC-BFC7-47E791BC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537857" y="2188026"/>
          <a:ext cx="718457" cy="718457"/>
        </a:xfrm>
        <a:prstGeom prst="rect">
          <a:avLst/>
        </a:prstGeom>
      </xdr:spPr>
    </xdr:pic>
    <xdr:clientData/>
  </xdr:twoCellAnchor>
  <xdr:twoCellAnchor>
    <xdr:from>
      <xdr:col>3</xdr:col>
      <xdr:colOff>707570</xdr:colOff>
      <xdr:row>13</xdr:row>
      <xdr:rowOff>87086</xdr:rowOff>
    </xdr:from>
    <xdr:to>
      <xdr:col>3</xdr:col>
      <xdr:colOff>1523998</xdr:colOff>
      <xdr:row>14</xdr:row>
      <xdr:rowOff>141516</xdr:rowOff>
    </xdr:to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C63112E4-D180-4080-B7F4-8E189A408ACB}"/>
            </a:ext>
          </a:extLst>
        </xdr:cNvPr>
        <xdr:cNvSpPr txBox="1"/>
      </xdr:nvSpPr>
      <xdr:spPr>
        <a:xfrm>
          <a:off x="3461656" y="2819400"/>
          <a:ext cx="816428" cy="23948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NEGOCIAR</a:t>
          </a:r>
        </a:p>
      </xdr:txBody>
    </xdr:sp>
    <xdr:clientData/>
  </xdr:twoCellAnchor>
  <xdr:twoCellAnchor editAs="oneCell">
    <xdr:from>
      <xdr:col>3</xdr:col>
      <xdr:colOff>1600200</xdr:colOff>
      <xdr:row>11</xdr:row>
      <xdr:rowOff>43542</xdr:rowOff>
    </xdr:from>
    <xdr:to>
      <xdr:col>3</xdr:col>
      <xdr:colOff>2296885</xdr:colOff>
      <xdr:row>13</xdr:row>
      <xdr:rowOff>152399</xdr:rowOff>
    </xdr:to>
    <xdr:pic>
      <xdr:nvPicPr>
        <xdr:cNvPr id="83" name="Gráfico 82" descr="Baixar da nuvem">
          <a:extLst>
            <a:ext uri="{FF2B5EF4-FFF2-40B4-BE49-F238E27FC236}">
              <a16:creationId xmlns:a16="http://schemas.microsoft.com/office/drawing/2014/main" id="{4C0FFCDC-B1BD-402B-A60C-C52DD2D2F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354286" y="2188028"/>
          <a:ext cx="696685" cy="696685"/>
        </a:xfrm>
        <a:prstGeom prst="rect">
          <a:avLst/>
        </a:prstGeom>
      </xdr:spPr>
    </xdr:pic>
    <xdr:clientData/>
  </xdr:twoCellAnchor>
  <xdr:twoCellAnchor>
    <xdr:from>
      <xdr:col>3</xdr:col>
      <xdr:colOff>1578426</xdr:colOff>
      <xdr:row>13</xdr:row>
      <xdr:rowOff>87086</xdr:rowOff>
    </xdr:from>
    <xdr:to>
      <xdr:col>3</xdr:col>
      <xdr:colOff>2239618</xdr:colOff>
      <xdr:row>14</xdr:row>
      <xdr:rowOff>132522</xdr:rowOff>
    </xdr:to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3C2155AE-81A0-46ED-8346-2D6B851F3490}"/>
            </a:ext>
          </a:extLst>
        </xdr:cNvPr>
        <xdr:cNvSpPr txBox="1"/>
      </xdr:nvSpPr>
      <xdr:spPr>
        <a:xfrm>
          <a:off x="4334878" y="2817034"/>
          <a:ext cx="661192" cy="2309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BAIXAR</a:t>
          </a:r>
        </a:p>
      </xdr:txBody>
    </xdr:sp>
    <xdr:clientData/>
  </xdr:twoCellAnchor>
  <xdr:oneCellAnchor>
    <xdr:from>
      <xdr:col>3</xdr:col>
      <xdr:colOff>2052918</xdr:colOff>
      <xdr:row>22</xdr:row>
      <xdr:rowOff>80682</xdr:rowOff>
    </xdr:from>
    <xdr:ext cx="242048" cy="242048"/>
    <xdr:pic>
      <xdr:nvPicPr>
        <xdr:cNvPr id="85" name="Gráfico 84" descr="Ponto de interrogação">
          <a:extLst>
            <a:ext uri="{FF2B5EF4-FFF2-40B4-BE49-F238E27FC236}">
              <a16:creationId xmlns:a16="http://schemas.microsoft.com/office/drawing/2014/main" id="{E0E61845-0A6A-40B9-A8AD-A8DCF9795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09973" y="12203409"/>
          <a:ext cx="242048" cy="242048"/>
        </a:xfrm>
        <a:prstGeom prst="rect">
          <a:avLst/>
        </a:prstGeom>
      </xdr:spPr>
    </xdr:pic>
    <xdr:clientData/>
  </xdr:oneCellAnchor>
  <xdr:oneCellAnchor>
    <xdr:from>
      <xdr:col>3</xdr:col>
      <xdr:colOff>2034988</xdr:colOff>
      <xdr:row>21</xdr:row>
      <xdr:rowOff>8964</xdr:rowOff>
    </xdr:from>
    <xdr:ext cx="295836" cy="295836"/>
    <xdr:pic>
      <xdr:nvPicPr>
        <xdr:cNvPr id="86" name="Gráfico 85" descr="Ponto de interrogação">
          <a:extLst>
            <a:ext uri="{FF2B5EF4-FFF2-40B4-BE49-F238E27FC236}">
              <a16:creationId xmlns:a16="http://schemas.microsoft.com/office/drawing/2014/main" id="{91528455-6650-47EB-B1CC-3B5CB0A39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92043" y="11771473"/>
          <a:ext cx="295836" cy="295836"/>
        </a:xfrm>
        <a:prstGeom prst="rect">
          <a:avLst/>
        </a:prstGeom>
      </xdr:spPr>
    </xdr:pic>
    <xdr:clientData/>
  </xdr:oneCellAnchor>
  <xdr:oneCellAnchor>
    <xdr:from>
      <xdr:col>3</xdr:col>
      <xdr:colOff>2043953</xdr:colOff>
      <xdr:row>20</xdr:row>
      <xdr:rowOff>8965</xdr:rowOff>
    </xdr:from>
    <xdr:ext cx="295836" cy="295836"/>
    <xdr:pic>
      <xdr:nvPicPr>
        <xdr:cNvPr id="87" name="Gráfico 86" descr="Ponto de interrogação">
          <a:extLst>
            <a:ext uri="{FF2B5EF4-FFF2-40B4-BE49-F238E27FC236}">
              <a16:creationId xmlns:a16="http://schemas.microsoft.com/office/drawing/2014/main" id="{00AEC453-CC84-499B-8ADE-E88CBD047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01008" y="11411256"/>
          <a:ext cx="295836" cy="295836"/>
        </a:xfrm>
        <a:prstGeom prst="rect">
          <a:avLst/>
        </a:prstGeom>
      </xdr:spPr>
    </xdr:pic>
    <xdr:clientData/>
  </xdr:oneCellAnchor>
  <xdr:twoCellAnchor editAs="oneCell">
    <xdr:from>
      <xdr:col>4</xdr:col>
      <xdr:colOff>748147</xdr:colOff>
      <xdr:row>13</xdr:row>
      <xdr:rowOff>116541</xdr:rowOff>
    </xdr:from>
    <xdr:to>
      <xdr:col>4</xdr:col>
      <xdr:colOff>1338111</xdr:colOff>
      <xdr:row>15</xdr:row>
      <xdr:rowOff>69273</xdr:rowOff>
    </xdr:to>
    <xdr:pic>
      <xdr:nvPicPr>
        <xdr:cNvPr id="6" name="Gráfico 5" descr="Chat DPE">
          <a:extLst>
            <a:ext uri="{FF2B5EF4-FFF2-40B4-BE49-F238E27FC236}">
              <a16:creationId xmlns:a16="http://schemas.microsoft.com/office/drawing/2014/main" id="{A6989025-C9C2-45B5-A45D-558619DCC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7059300" y="2770094"/>
          <a:ext cx="589964" cy="589226"/>
        </a:xfrm>
        <a:prstGeom prst="rect">
          <a:avLst/>
        </a:prstGeom>
      </xdr:spPr>
    </xdr:pic>
    <xdr:clientData/>
  </xdr:twoCellAnchor>
  <xdr:twoCellAnchor editAs="oneCell">
    <xdr:from>
      <xdr:col>5</xdr:col>
      <xdr:colOff>631606</xdr:colOff>
      <xdr:row>13</xdr:row>
      <xdr:rowOff>116541</xdr:rowOff>
    </xdr:from>
    <xdr:to>
      <xdr:col>5</xdr:col>
      <xdr:colOff>1221570</xdr:colOff>
      <xdr:row>15</xdr:row>
      <xdr:rowOff>69273</xdr:rowOff>
    </xdr:to>
    <xdr:pic>
      <xdr:nvPicPr>
        <xdr:cNvPr id="76" name="Gráfico 75" descr="Chat DPE">
          <a:extLst>
            <a:ext uri="{FF2B5EF4-FFF2-40B4-BE49-F238E27FC236}">
              <a16:creationId xmlns:a16="http://schemas.microsoft.com/office/drawing/2014/main" id="{07806D70-E040-4659-807C-9519BCAC0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9148077" y="2770094"/>
          <a:ext cx="589964" cy="589226"/>
        </a:xfrm>
        <a:prstGeom prst="rect">
          <a:avLst/>
        </a:prstGeom>
      </xdr:spPr>
    </xdr:pic>
    <xdr:clientData/>
  </xdr:twoCellAnchor>
  <xdr:twoCellAnchor editAs="oneCell">
    <xdr:from>
      <xdr:col>6</xdr:col>
      <xdr:colOff>730218</xdr:colOff>
      <xdr:row>13</xdr:row>
      <xdr:rowOff>116541</xdr:rowOff>
    </xdr:from>
    <xdr:to>
      <xdr:col>6</xdr:col>
      <xdr:colOff>1320182</xdr:colOff>
      <xdr:row>15</xdr:row>
      <xdr:rowOff>69273</xdr:rowOff>
    </xdr:to>
    <xdr:pic>
      <xdr:nvPicPr>
        <xdr:cNvPr id="77" name="Gráfico 76" descr="Chat DPE">
          <a:extLst>
            <a:ext uri="{FF2B5EF4-FFF2-40B4-BE49-F238E27FC236}">
              <a16:creationId xmlns:a16="http://schemas.microsoft.com/office/drawing/2014/main" id="{92A8FF83-4203-4935-930C-A0C2578F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1156171" y="2770094"/>
          <a:ext cx="589964" cy="589226"/>
        </a:xfrm>
        <a:prstGeom prst="rect">
          <a:avLst/>
        </a:prstGeom>
      </xdr:spPr>
    </xdr:pic>
    <xdr:clientData/>
  </xdr:twoCellAnchor>
  <xdr:twoCellAnchor>
    <xdr:from>
      <xdr:col>6</xdr:col>
      <xdr:colOff>894608</xdr:colOff>
      <xdr:row>12</xdr:row>
      <xdr:rowOff>26719</xdr:rowOff>
    </xdr:from>
    <xdr:to>
      <xdr:col>6</xdr:col>
      <xdr:colOff>1634837</xdr:colOff>
      <xdr:row>12</xdr:row>
      <xdr:rowOff>287976</xdr:rowOff>
    </xdr:to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35F1463B-1772-45C9-B61E-7B9519375BC2}"/>
            </a:ext>
          </a:extLst>
        </xdr:cNvPr>
        <xdr:cNvSpPr txBox="1"/>
      </xdr:nvSpPr>
      <xdr:spPr>
        <a:xfrm>
          <a:off x="11313226" y="2409701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12</a:t>
          </a:r>
        </a:p>
      </xdr:txBody>
    </xdr:sp>
    <xdr:clientData/>
  </xdr:twoCellAnchor>
  <xdr:twoCellAnchor>
    <xdr:from>
      <xdr:col>5</xdr:col>
      <xdr:colOff>562099</xdr:colOff>
      <xdr:row>12</xdr:row>
      <xdr:rowOff>68283</xdr:rowOff>
    </xdr:from>
    <xdr:to>
      <xdr:col>5</xdr:col>
      <xdr:colOff>1302328</xdr:colOff>
      <xdr:row>13</xdr:row>
      <xdr:rowOff>38595</xdr:rowOff>
    </xdr:to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DC49A3DE-7441-40BF-BF01-48B59DB3F617}"/>
            </a:ext>
          </a:extLst>
        </xdr:cNvPr>
        <xdr:cNvSpPr txBox="1"/>
      </xdr:nvSpPr>
      <xdr:spPr>
        <a:xfrm>
          <a:off x="9068790" y="2451265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12</a:t>
          </a:r>
        </a:p>
      </xdr:txBody>
    </xdr:sp>
    <xdr:clientData/>
  </xdr:twoCellAnchor>
  <xdr:twoCellAnchor>
    <xdr:from>
      <xdr:col>4</xdr:col>
      <xdr:colOff>686790</xdr:colOff>
      <xdr:row>12</xdr:row>
      <xdr:rowOff>109847</xdr:rowOff>
    </xdr:from>
    <xdr:to>
      <xdr:col>4</xdr:col>
      <xdr:colOff>1427019</xdr:colOff>
      <xdr:row>13</xdr:row>
      <xdr:rowOff>80159</xdr:rowOff>
    </xdr:to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FDF52D03-E8C2-454C-9FD6-BBCF2EA3FBCC}"/>
            </a:ext>
          </a:extLst>
        </xdr:cNvPr>
        <xdr:cNvSpPr txBox="1"/>
      </xdr:nvSpPr>
      <xdr:spPr>
        <a:xfrm>
          <a:off x="6990608" y="2492829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435875</xdr:colOff>
      <xdr:row>10</xdr:row>
      <xdr:rowOff>83820</xdr:rowOff>
    </xdr:from>
    <xdr:to>
      <xdr:col>8</xdr:col>
      <xdr:colOff>188258</xdr:colOff>
      <xdr:row>11</xdr:row>
      <xdr:rowOff>179294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94EBD681-F3BA-48A6-86DF-82621EA7D90B}"/>
            </a:ext>
          </a:extLst>
        </xdr:cNvPr>
        <xdr:cNvSpPr/>
      </xdr:nvSpPr>
      <xdr:spPr>
        <a:xfrm>
          <a:off x="2874275" y="2414644"/>
          <a:ext cx="2190783" cy="328556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chemeClr val="tx1"/>
              </a:solidFill>
            </a:rPr>
            <a:t>Selecione os fornecedores</a:t>
          </a:r>
        </a:p>
      </xdr:txBody>
    </xdr:sp>
    <xdr:clientData/>
  </xdr:twoCellAnchor>
  <xdr:twoCellAnchor>
    <xdr:from>
      <xdr:col>4</xdr:col>
      <xdr:colOff>313432</xdr:colOff>
      <xdr:row>30</xdr:row>
      <xdr:rowOff>5511</xdr:rowOff>
    </xdr:from>
    <xdr:to>
      <xdr:col>12</xdr:col>
      <xdr:colOff>333310</xdr:colOff>
      <xdr:row>32</xdr:row>
      <xdr:rowOff>45268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B56E58F7-A19C-499C-B790-8229C451E63E}"/>
            </a:ext>
          </a:extLst>
        </xdr:cNvPr>
        <xdr:cNvSpPr/>
      </xdr:nvSpPr>
      <xdr:spPr>
        <a:xfrm>
          <a:off x="2751832" y="6863511"/>
          <a:ext cx="4896678" cy="49695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Informe</a:t>
          </a:r>
          <a:r>
            <a:rPr lang="pt-BR" sz="1100" baseline="0"/>
            <a:t> o </a:t>
          </a:r>
          <a:r>
            <a:rPr lang="pt-BR" sz="1100" b="1" baseline="0"/>
            <a:t>valor ou percentual </a:t>
          </a:r>
          <a:r>
            <a:rPr lang="pt-BR" sz="1100" baseline="0"/>
            <a:t>de negociação.</a:t>
          </a:r>
          <a:endParaRPr lang="pt-BR" sz="1100"/>
        </a:p>
      </xdr:txBody>
    </xdr:sp>
    <xdr:clientData/>
  </xdr:twoCellAnchor>
  <xdr:twoCellAnchor>
    <xdr:from>
      <xdr:col>4</xdr:col>
      <xdr:colOff>371061</xdr:colOff>
      <xdr:row>13</xdr:row>
      <xdr:rowOff>46771</xdr:rowOff>
    </xdr:from>
    <xdr:to>
      <xdr:col>12</xdr:col>
      <xdr:colOff>430696</xdr:colOff>
      <xdr:row>29</xdr:row>
      <xdr:rowOff>143435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5B00C191-1671-4522-B49C-43BA4813C353}"/>
            </a:ext>
          </a:extLst>
        </xdr:cNvPr>
        <xdr:cNvSpPr txBox="1"/>
      </xdr:nvSpPr>
      <xdr:spPr>
        <a:xfrm>
          <a:off x="2809461" y="3076842"/>
          <a:ext cx="4936435" cy="38259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Prezado(a), </a:t>
          </a:r>
        </a:p>
        <a:p>
          <a:endParaRPr lang="pt-BR" sz="1100"/>
        </a:p>
        <a:p>
          <a:r>
            <a:rPr lang="pt-BR" sz="1100"/>
            <a:t>Espero que esta mensagem o encontre bem.</a:t>
          </a:r>
        </a:p>
        <a:p>
          <a:r>
            <a:rPr lang="pt-BR" sz="1100"/>
            <a:t> Em relação à cotação </a:t>
          </a:r>
          <a:r>
            <a:rPr lang="pt-BR" sz="1100" b="1"/>
            <a:t>xxxxxxxxxx Nº [Número da Cotação], </a:t>
          </a:r>
          <a:r>
            <a:rPr lang="pt-BR" sz="1100"/>
            <a:t>gostaríamos de avaliar a possibilidade de um desconto adicional de:</a:t>
          </a:r>
          <a:r>
            <a:rPr lang="pt-BR" sz="1100" baseline="0"/>
            <a:t> </a:t>
          </a:r>
          <a:r>
            <a:rPr lang="pt-BR" sz="1100" b="1" baseline="0"/>
            <a:t>R$ xxxxxxx</a:t>
          </a:r>
          <a:r>
            <a:rPr lang="pt-BR" sz="1100" baseline="0"/>
            <a:t> sobre a sua proposta atual de </a:t>
          </a:r>
          <a:r>
            <a:rPr lang="pt-BR" sz="1100" b="1" baseline="0"/>
            <a:t>R$ xxxxxxxxxxx</a:t>
          </a:r>
          <a:r>
            <a:rPr lang="pt-BR" sz="1100" b="1"/>
            <a:t>. </a:t>
          </a: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Agradecemos antecipadamente sua atenção e colaboração.</a:t>
          </a:r>
        </a:p>
        <a:p>
          <a:endParaRPr lang="pt-BR" sz="1100"/>
        </a:p>
        <a:p>
          <a:r>
            <a:rPr lang="pt-BR" sz="1100"/>
            <a:t>Atenciosamente,</a:t>
          </a:r>
        </a:p>
        <a:p>
          <a:r>
            <a:rPr lang="pt-BR" sz="1100" b="1"/>
            <a:t>Nome </a:t>
          </a:r>
        </a:p>
        <a:p>
          <a:r>
            <a:rPr lang="pt-BR" sz="1100" b="1"/>
            <a:t>Cargo</a:t>
          </a:r>
        </a:p>
      </xdr:txBody>
    </xdr:sp>
    <xdr:clientData/>
  </xdr:twoCellAnchor>
  <xdr:twoCellAnchor>
    <xdr:from>
      <xdr:col>7</xdr:col>
      <xdr:colOff>152400</xdr:colOff>
      <xdr:row>19</xdr:row>
      <xdr:rowOff>216500</xdr:rowOff>
    </xdr:from>
    <xdr:to>
      <xdr:col>9</xdr:col>
      <xdr:colOff>510989</xdr:colOff>
      <xdr:row>21</xdr:row>
      <xdr:rowOff>215156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7C159058-34E1-4E71-BD11-3EF476A2E4D5}"/>
            </a:ext>
          </a:extLst>
        </xdr:cNvPr>
        <xdr:cNvSpPr/>
      </xdr:nvSpPr>
      <xdr:spPr>
        <a:xfrm>
          <a:off x="4419600" y="4645065"/>
          <a:ext cx="1577789" cy="464820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Acessar cotação</a:t>
          </a:r>
        </a:p>
      </xdr:txBody>
    </xdr:sp>
    <xdr:clientData/>
  </xdr:twoCellAnchor>
  <xdr:twoCellAnchor>
    <xdr:from>
      <xdr:col>13</xdr:col>
      <xdr:colOff>448235</xdr:colOff>
      <xdr:row>7</xdr:row>
      <xdr:rowOff>0</xdr:rowOff>
    </xdr:from>
    <xdr:to>
      <xdr:col>23</xdr:col>
      <xdr:colOff>520477</xdr:colOff>
      <xdr:row>47</xdr:row>
      <xdr:rowOff>121430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698D0C1D-9EF5-44EC-94D1-6D848E9ABDB9}"/>
            </a:ext>
          </a:extLst>
        </xdr:cNvPr>
        <xdr:cNvSpPr txBox="1"/>
      </xdr:nvSpPr>
      <xdr:spPr>
        <a:xfrm>
          <a:off x="8373035" y="1631576"/>
          <a:ext cx="6168242" cy="94447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Notas</a:t>
          </a:r>
          <a:r>
            <a:rPr lang="pt-BR" sz="1600" baseline="0"/>
            <a:t>:</a:t>
          </a:r>
          <a:br>
            <a:rPr lang="pt-BR" sz="1600" baseline="0"/>
          </a:br>
          <a:br>
            <a:rPr lang="pt-BR" sz="1600" baseline="0"/>
          </a:br>
          <a:r>
            <a:rPr lang="pt-BR" sz="1600" baseline="0"/>
            <a:t>1. Informações retiradas do cadastro da cotação.</a:t>
          </a:r>
          <a:br>
            <a:rPr lang="pt-BR" sz="1600" baseline="0"/>
          </a:br>
          <a:r>
            <a:rPr lang="pt-BR" sz="1600" baseline="0"/>
            <a:t>2. Valor retirado do valor total, seja ele global ou por disciplina.</a:t>
          </a:r>
          <a:br>
            <a:rPr lang="pt-BR" sz="1600" baseline="0"/>
          </a:br>
          <a:r>
            <a:rPr lang="pt-BR" sz="1600" baseline="0"/>
            <a:t>3. O texto aporsentado deve estar num e-mail que será enviado automaticamente quando o comprador clicar em enviar.</a:t>
          </a:r>
          <a:br>
            <a:rPr lang="pt-BR" sz="1600" baseline="0"/>
          </a:br>
          <a:r>
            <a:rPr lang="pt-BR" sz="1600" baseline="0"/>
            <a:t>4. Nesse campo o comprador solicita o valor em dinheiro ou percentual que ele precisa para atingir sua meta de Saving.</a:t>
          </a:r>
          <a:br>
            <a:rPr lang="pt-BR" sz="1600" baseline="0"/>
          </a:br>
          <a:r>
            <a:rPr lang="pt-BR" sz="1600" baseline="0"/>
            <a:t>5. Valor retirado do valor ou percentual estimado no campo "nota 4".</a:t>
          </a:r>
          <a:br>
            <a:rPr lang="pt-BR" sz="1600" baseline="0"/>
          </a:br>
          <a:r>
            <a:rPr lang="pt-BR" sz="1600" baseline="0"/>
            <a:t>6. Dentro da lista devem aparecer todos os fornecedores e uma opção "todos". O mesmo se aplica a escolha da disciplina a ser negociada.</a:t>
          </a:r>
          <a:br>
            <a:rPr lang="pt-BR" sz="1600" baseline="0"/>
          </a:br>
          <a:r>
            <a:rPr lang="pt-BR" sz="1600" baseline="0"/>
            <a:t>7. O nome e o cargo no e-mail deve ser retirado da ficha cadastral do comprador. </a:t>
          </a:r>
          <a:endParaRPr lang="pt-BR" sz="1100"/>
        </a:p>
      </xdr:txBody>
    </xdr:sp>
    <xdr:clientData/>
  </xdr:twoCellAnchor>
  <xdr:twoCellAnchor>
    <xdr:from>
      <xdr:col>8</xdr:col>
      <xdr:colOff>98612</xdr:colOff>
      <xdr:row>13</xdr:row>
      <xdr:rowOff>108921</xdr:rowOff>
    </xdr:from>
    <xdr:to>
      <xdr:col>9</xdr:col>
      <xdr:colOff>227261</xdr:colOff>
      <xdr:row>14</xdr:row>
      <xdr:rowOff>139768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E66D437F-4B2D-445B-A429-2AEAEAA0518E}"/>
            </a:ext>
          </a:extLst>
        </xdr:cNvPr>
        <xdr:cNvSpPr txBox="1"/>
      </xdr:nvSpPr>
      <xdr:spPr>
        <a:xfrm>
          <a:off x="4975412" y="3138992"/>
          <a:ext cx="738249" cy="26392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</a:t>
          </a:r>
        </a:p>
      </xdr:txBody>
    </xdr:sp>
    <xdr:clientData/>
  </xdr:twoCellAnchor>
  <xdr:twoCellAnchor>
    <xdr:from>
      <xdr:col>7</xdr:col>
      <xdr:colOff>206188</xdr:colOff>
      <xdr:row>14</xdr:row>
      <xdr:rowOff>11614</xdr:rowOff>
    </xdr:from>
    <xdr:to>
      <xdr:col>8</xdr:col>
      <xdr:colOff>98612</xdr:colOff>
      <xdr:row>15</xdr:row>
      <xdr:rowOff>188259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F9791847-33D3-4957-BC52-0370C4FB0D8D}"/>
            </a:ext>
          </a:extLst>
        </xdr:cNvPr>
        <xdr:cNvCxnSpPr>
          <a:stCxn id="14" idx="1"/>
        </xdr:cNvCxnSpPr>
      </xdr:nvCxnSpPr>
      <xdr:spPr>
        <a:xfrm flipH="1">
          <a:off x="4473388" y="3274767"/>
          <a:ext cx="502024" cy="4097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80682</xdr:colOff>
      <xdr:row>14</xdr:row>
      <xdr:rowOff>19274</xdr:rowOff>
    </xdr:from>
    <xdr:to>
      <xdr:col>9</xdr:col>
      <xdr:colOff>17929</xdr:colOff>
      <xdr:row>15</xdr:row>
      <xdr:rowOff>170330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4DECDFAF-D64E-4770-A389-9E11AB0DEE6F}"/>
            </a:ext>
          </a:extLst>
        </xdr:cNvPr>
        <xdr:cNvCxnSpPr/>
      </xdr:nvCxnSpPr>
      <xdr:spPr>
        <a:xfrm>
          <a:off x="4957482" y="3282427"/>
          <a:ext cx="546847" cy="3841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170330</xdr:colOff>
      <xdr:row>18</xdr:row>
      <xdr:rowOff>17930</xdr:rowOff>
    </xdr:from>
    <xdr:to>
      <xdr:col>11</xdr:col>
      <xdr:colOff>298979</xdr:colOff>
      <xdr:row>19</xdr:row>
      <xdr:rowOff>41156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E9B5F0FB-8364-4376-8C0B-73DD8A6B7970}"/>
            </a:ext>
          </a:extLst>
        </xdr:cNvPr>
        <xdr:cNvSpPr txBox="1"/>
      </xdr:nvSpPr>
      <xdr:spPr>
        <a:xfrm>
          <a:off x="6266330" y="4213412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5</a:t>
          </a:r>
        </a:p>
      </xdr:txBody>
    </xdr:sp>
    <xdr:clientData/>
  </xdr:twoCellAnchor>
  <xdr:twoCellAnchor>
    <xdr:from>
      <xdr:col>9</xdr:col>
      <xdr:colOff>277906</xdr:colOff>
      <xdr:row>17</xdr:row>
      <xdr:rowOff>17930</xdr:rowOff>
    </xdr:from>
    <xdr:to>
      <xdr:col>10</xdr:col>
      <xdr:colOff>170330</xdr:colOff>
      <xdr:row>18</xdr:row>
      <xdr:rowOff>146085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4A37CCBA-2F00-49FE-85F6-D20348775901}"/>
            </a:ext>
          </a:extLst>
        </xdr:cNvPr>
        <xdr:cNvCxnSpPr>
          <a:stCxn id="19" idx="1"/>
        </xdr:cNvCxnSpPr>
      </xdr:nvCxnSpPr>
      <xdr:spPr>
        <a:xfrm flipH="1" flipV="1">
          <a:off x="5764306" y="3980330"/>
          <a:ext cx="502024" cy="3612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259977</xdr:colOff>
      <xdr:row>29</xdr:row>
      <xdr:rowOff>224118</xdr:rowOff>
    </xdr:from>
    <xdr:to>
      <xdr:col>10</xdr:col>
      <xdr:colOff>388626</xdr:colOff>
      <xdr:row>31</xdr:row>
      <xdr:rowOff>14262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933B284C-43CD-4D46-9DF8-94831F7EB988}"/>
            </a:ext>
          </a:extLst>
        </xdr:cNvPr>
        <xdr:cNvSpPr txBox="1"/>
      </xdr:nvSpPr>
      <xdr:spPr>
        <a:xfrm>
          <a:off x="5746377" y="6983506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4</a:t>
          </a:r>
        </a:p>
      </xdr:txBody>
    </xdr:sp>
    <xdr:clientData/>
  </xdr:twoCellAnchor>
  <xdr:twoCellAnchor>
    <xdr:from>
      <xdr:col>10</xdr:col>
      <xdr:colOff>505532</xdr:colOff>
      <xdr:row>21</xdr:row>
      <xdr:rowOff>154350</xdr:rowOff>
    </xdr:from>
    <xdr:to>
      <xdr:col>12</xdr:col>
      <xdr:colOff>24581</xdr:colOff>
      <xdr:row>22</xdr:row>
      <xdr:rowOff>177576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8559DD76-64CF-4E0F-B81C-787FE466FAC6}"/>
            </a:ext>
          </a:extLst>
        </xdr:cNvPr>
        <xdr:cNvSpPr txBox="1"/>
      </xdr:nvSpPr>
      <xdr:spPr>
        <a:xfrm>
          <a:off x="6601532" y="5049079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3</a:t>
          </a:r>
        </a:p>
      </xdr:txBody>
    </xdr:sp>
    <xdr:clientData/>
  </xdr:twoCellAnchor>
  <xdr:twoCellAnchor>
    <xdr:from>
      <xdr:col>6</xdr:col>
      <xdr:colOff>430305</xdr:colOff>
      <xdr:row>32</xdr:row>
      <xdr:rowOff>215153</xdr:rowOff>
    </xdr:from>
    <xdr:to>
      <xdr:col>9</xdr:col>
      <xdr:colOff>251011</xdr:colOff>
      <xdr:row>35</xdr:row>
      <xdr:rowOff>35859</xdr:rowOff>
    </xdr:to>
    <xdr:sp macro="" textlink="">
      <xdr:nvSpPr>
        <xdr:cNvPr id="24" name="Retângulo: Cantos Arredondados 23">
          <a:extLst>
            <a:ext uri="{FF2B5EF4-FFF2-40B4-BE49-F238E27FC236}">
              <a16:creationId xmlns:a16="http://schemas.microsoft.com/office/drawing/2014/main" id="{AAD40F26-C25F-4B62-9B0C-953A330E6010}"/>
            </a:ext>
          </a:extLst>
        </xdr:cNvPr>
        <xdr:cNvSpPr/>
      </xdr:nvSpPr>
      <xdr:spPr>
        <a:xfrm>
          <a:off x="4087905" y="7673788"/>
          <a:ext cx="1649506" cy="519953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ENVIAR</a:t>
          </a:r>
        </a:p>
      </xdr:txBody>
    </xdr:sp>
    <xdr:clientData/>
  </xdr:twoCellAnchor>
  <xdr:twoCellAnchor>
    <xdr:from>
      <xdr:col>5</xdr:col>
      <xdr:colOff>510989</xdr:colOff>
      <xdr:row>18</xdr:row>
      <xdr:rowOff>73063</xdr:rowOff>
    </xdr:from>
    <xdr:to>
      <xdr:col>7</xdr:col>
      <xdr:colOff>30038</xdr:colOff>
      <xdr:row>19</xdr:row>
      <xdr:rowOff>103909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14BA897E-8527-4BF5-9275-523198FF4F74}"/>
            </a:ext>
          </a:extLst>
        </xdr:cNvPr>
        <xdr:cNvSpPr txBox="1"/>
      </xdr:nvSpPr>
      <xdr:spPr>
        <a:xfrm>
          <a:off x="3558989" y="4268545"/>
          <a:ext cx="738249" cy="26392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2</a:t>
          </a:r>
        </a:p>
      </xdr:txBody>
    </xdr:sp>
    <xdr:clientData/>
  </xdr:twoCellAnchor>
  <xdr:twoCellAnchor>
    <xdr:from>
      <xdr:col>5</xdr:col>
      <xdr:colOff>331694</xdr:colOff>
      <xdr:row>17</xdr:row>
      <xdr:rowOff>179294</xdr:rowOff>
    </xdr:from>
    <xdr:to>
      <xdr:col>6</xdr:col>
      <xdr:colOff>251012</xdr:colOff>
      <xdr:row>18</xdr:row>
      <xdr:rowOff>64098</xdr:rowOff>
    </xdr:to>
    <xdr:cxnSp macro="">
      <xdr:nvCxnSpPr>
        <xdr:cNvPr id="30" name="Conector de Seta Reta 29">
          <a:extLst>
            <a:ext uri="{FF2B5EF4-FFF2-40B4-BE49-F238E27FC236}">
              <a16:creationId xmlns:a16="http://schemas.microsoft.com/office/drawing/2014/main" id="{D68D7BEB-DE1E-418C-867D-0E807CA289A0}"/>
            </a:ext>
          </a:extLst>
        </xdr:cNvPr>
        <xdr:cNvCxnSpPr/>
      </xdr:nvCxnSpPr>
      <xdr:spPr>
        <a:xfrm flipH="1" flipV="1">
          <a:off x="3379694" y="4141694"/>
          <a:ext cx="528918" cy="1178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310372</xdr:colOff>
      <xdr:row>10</xdr:row>
      <xdr:rowOff>83820</xdr:rowOff>
    </xdr:from>
    <xdr:to>
      <xdr:col>12</xdr:col>
      <xdr:colOff>412376</xdr:colOff>
      <xdr:row>11</xdr:row>
      <xdr:rowOff>179294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8113D4C6-05A3-4855-A006-D3661A9A1F0C}"/>
            </a:ext>
          </a:extLst>
        </xdr:cNvPr>
        <xdr:cNvSpPr/>
      </xdr:nvSpPr>
      <xdr:spPr>
        <a:xfrm>
          <a:off x="5187172" y="2414644"/>
          <a:ext cx="2540404" cy="328556"/>
        </a:xfrm>
        <a:prstGeom prst="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Selecione as disciplinas</a:t>
          </a:r>
        </a:p>
      </xdr:txBody>
    </xdr:sp>
    <xdr:clientData/>
  </xdr:twoCellAnchor>
  <xdr:twoCellAnchor>
    <xdr:from>
      <xdr:col>12</xdr:col>
      <xdr:colOff>105786</xdr:colOff>
      <xdr:row>10</xdr:row>
      <xdr:rowOff>111161</xdr:rowOff>
    </xdr:from>
    <xdr:to>
      <xdr:col>12</xdr:col>
      <xdr:colOff>326000</xdr:colOff>
      <xdr:row>11</xdr:row>
      <xdr:rowOff>116540</xdr:rowOff>
    </xdr:to>
    <xdr:sp macro="" textlink="">
      <xdr:nvSpPr>
        <xdr:cNvPr id="34" name="Triângulo isósceles 33">
          <a:extLst>
            <a:ext uri="{FF2B5EF4-FFF2-40B4-BE49-F238E27FC236}">
              <a16:creationId xmlns:a16="http://schemas.microsoft.com/office/drawing/2014/main" id="{5D1D5718-ADDE-49F9-8DCE-E58711E5535A}"/>
            </a:ext>
          </a:extLst>
        </xdr:cNvPr>
        <xdr:cNvSpPr/>
      </xdr:nvSpPr>
      <xdr:spPr>
        <a:xfrm rot="10800000">
          <a:off x="7420986" y="2441985"/>
          <a:ext cx="220214" cy="238461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562984</xdr:colOff>
      <xdr:row>10</xdr:row>
      <xdr:rowOff>120126</xdr:rowOff>
    </xdr:from>
    <xdr:to>
      <xdr:col>8</xdr:col>
      <xdr:colOff>173598</xdr:colOff>
      <xdr:row>11</xdr:row>
      <xdr:rowOff>125505</xdr:rowOff>
    </xdr:to>
    <xdr:sp macro="" textlink="">
      <xdr:nvSpPr>
        <xdr:cNvPr id="35" name="Triângulo isósceles 34">
          <a:extLst>
            <a:ext uri="{FF2B5EF4-FFF2-40B4-BE49-F238E27FC236}">
              <a16:creationId xmlns:a16="http://schemas.microsoft.com/office/drawing/2014/main" id="{7BA81EC6-5279-405E-85FE-C13BDF2B4D8C}"/>
            </a:ext>
          </a:extLst>
        </xdr:cNvPr>
        <xdr:cNvSpPr/>
      </xdr:nvSpPr>
      <xdr:spPr>
        <a:xfrm rot="10800000">
          <a:off x="4830184" y="2450950"/>
          <a:ext cx="220214" cy="238461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137979</xdr:colOff>
      <xdr:row>27</xdr:row>
      <xdr:rowOff>208138</xdr:rowOff>
    </xdr:from>
    <xdr:to>
      <xdr:col>7</xdr:col>
      <xdr:colOff>266628</xdr:colOff>
      <xdr:row>28</xdr:row>
      <xdr:rowOff>231365</xdr:rowOff>
    </xdr:to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C1F0CD58-0295-4979-AD88-D3CEA1E28856}"/>
            </a:ext>
          </a:extLst>
        </xdr:cNvPr>
        <xdr:cNvSpPr txBox="1"/>
      </xdr:nvSpPr>
      <xdr:spPr>
        <a:xfrm>
          <a:off x="3795579" y="6501362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7</a:t>
          </a:r>
        </a:p>
      </xdr:txBody>
    </xdr:sp>
    <xdr:clientData/>
  </xdr:twoCellAnchor>
  <xdr:twoCellAnchor>
    <xdr:from>
      <xdr:col>5</xdr:col>
      <xdr:colOff>286871</xdr:colOff>
      <xdr:row>27</xdr:row>
      <xdr:rowOff>188258</xdr:rowOff>
    </xdr:from>
    <xdr:to>
      <xdr:col>6</xdr:col>
      <xdr:colOff>53788</xdr:colOff>
      <xdr:row>28</xdr:row>
      <xdr:rowOff>35859</xdr:rowOff>
    </xdr:to>
    <xdr:cxnSp macro="">
      <xdr:nvCxnSpPr>
        <xdr:cNvPr id="38" name="Conector de Seta Reta 37">
          <a:extLst>
            <a:ext uri="{FF2B5EF4-FFF2-40B4-BE49-F238E27FC236}">
              <a16:creationId xmlns:a16="http://schemas.microsoft.com/office/drawing/2014/main" id="{292146EF-FB8F-49AD-9B03-AEEFFE13A983}"/>
            </a:ext>
          </a:extLst>
        </xdr:cNvPr>
        <xdr:cNvCxnSpPr/>
      </xdr:nvCxnSpPr>
      <xdr:spPr>
        <a:xfrm flipH="1" flipV="1">
          <a:off x="3334871" y="6481482"/>
          <a:ext cx="376517" cy="806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224118</xdr:colOff>
      <xdr:row>28</xdr:row>
      <xdr:rowOff>103211</xdr:rowOff>
    </xdr:from>
    <xdr:to>
      <xdr:col>6</xdr:col>
      <xdr:colOff>137979</xdr:colOff>
      <xdr:row>28</xdr:row>
      <xdr:rowOff>143435</xdr:rowOff>
    </xdr:to>
    <xdr:cxnSp macro="">
      <xdr:nvCxnSpPr>
        <xdr:cNvPr id="40" name="Conector de Seta Reta 39">
          <a:extLst>
            <a:ext uri="{FF2B5EF4-FFF2-40B4-BE49-F238E27FC236}">
              <a16:creationId xmlns:a16="http://schemas.microsoft.com/office/drawing/2014/main" id="{3C86137E-EA7D-406F-9680-DC8C6E15B25A}"/>
            </a:ext>
          </a:extLst>
        </xdr:cNvPr>
        <xdr:cNvCxnSpPr>
          <a:stCxn id="36" idx="1"/>
        </xdr:cNvCxnSpPr>
      </xdr:nvCxnSpPr>
      <xdr:spPr>
        <a:xfrm flipH="1">
          <a:off x="3272118" y="6629517"/>
          <a:ext cx="523461" cy="402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21438</xdr:colOff>
      <xdr:row>8</xdr:row>
      <xdr:rowOff>19879</xdr:rowOff>
    </xdr:from>
    <xdr:to>
      <xdr:col>9</xdr:col>
      <xdr:colOff>150087</xdr:colOff>
      <xdr:row>9</xdr:row>
      <xdr:rowOff>43106</xdr:rowOff>
    </xdr:to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055A86B3-76B5-43F9-A8EF-D268DCE181DC}"/>
            </a:ext>
          </a:extLst>
        </xdr:cNvPr>
        <xdr:cNvSpPr txBox="1"/>
      </xdr:nvSpPr>
      <xdr:spPr>
        <a:xfrm>
          <a:off x="4898238" y="1884538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6</a:t>
          </a:r>
        </a:p>
      </xdr:txBody>
    </xdr:sp>
    <xdr:clientData/>
  </xdr:twoCellAnchor>
  <xdr:twoCellAnchor>
    <xdr:from>
      <xdr:col>7</xdr:col>
      <xdr:colOff>143435</xdr:colOff>
      <xdr:row>9</xdr:row>
      <xdr:rowOff>43106</xdr:rowOff>
    </xdr:from>
    <xdr:to>
      <xdr:col>8</xdr:col>
      <xdr:colOff>390563</xdr:colOff>
      <xdr:row>10</xdr:row>
      <xdr:rowOff>80682</xdr:rowOff>
    </xdr:to>
    <xdr:cxnSp macro="">
      <xdr:nvCxnSpPr>
        <xdr:cNvPr id="43" name="Conector de Seta Reta 42">
          <a:extLst>
            <a:ext uri="{FF2B5EF4-FFF2-40B4-BE49-F238E27FC236}">
              <a16:creationId xmlns:a16="http://schemas.microsoft.com/office/drawing/2014/main" id="{C0279368-91D7-4B2A-804B-4E21D80C9CAC}"/>
            </a:ext>
          </a:extLst>
        </xdr:cNvPr>
        <xdr:cNvCxnSpPr>
          <a:stCxn id="41" idx="2"/>
        </xdr:cNvCxnSpPr>
      </xdr:nvCxnSpPr>
      <xdr:spPr>
        <a:xfrm flipH="1">
          <a:off x="4410635" y="2140847"/>
          <a:ext cx="856728" cy="2706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390563</xdr:colOff>
      <xdr:row>9</xdr:row>
      <xdr:rowOff>43106</xdr:rowOff>
    </xdr:from>
    <xdr:to>
      <xdr:col>10</xdr:col>
      <xdr:colOff>361374</xdr:colOff>
      <xdr:row>10</xdr:row>
      <xdr:rowOff>83820</xdr:rowOff>
    </xdr:to>
    <xdr:cxnSp macro="">
      <xdr:nvCxnSpPr>
        <xdr:cNvPr id="45" name="Conector de Seta Reta 44">
          <a:extLst>
            <a:ext uri="{FF2B5EF4-FFF2-40B4-BE49-F238E27FC236}">
              <a16:creationId xmlns:a16="http://schemas.microsoft.com/office/drawing/2014/main" id="{78538C24-AFF5-4AEF-87B7-0FB47F56F454}"/>
            </a:ext>
          </a:extLst>
        </xdr:cNvPr>
        <xdr:cNvCxnSpPr>
          <a:stCxn id="41" idx="2"/>
          <a:endCxn id="33" idx="0"/>
        </xdr:cNvCxnSpPr>
      </xdr:nvCxnSpPr>
      <xdr:spPr>
        <a:xfrm>
          <a:off x="5267363" y="2140847"/>
          <a:ext cx="1190011" cy="2737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283028</xdr:colOff>
      <xdr:row>16</xdr:row>
      <xdr:rowOff>70757</xdr:rowOff>
    </xdr:from>
    <xdr:to>
      <xdr:col>28</xdr:col>
      <xdr:colOff>457199</xdr:colOff>
      <xdr:row>28</xdr:row>
      <xdr:rowOff>70757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740962-6BD5-4356-8F83-B768C4C71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K79"/>
  <sheetViews>
    <sheetView topLeftCell="A4" zoomScale="55" zoomScaleNormal="55" workbookViewId="0">
      <pane ySplit="13" topLeftCell="A80" activePane="bottomLeft" state="frozen"/>
      <selection activeCell="A4" sqref="A4"/>
      <selection pane="bottomLeft" activeCell="F4" sqref="F4:F11"/>
    </sheetView>
  </sheetViews>
  <sheetFormatPr defaultRowHeight="14.4" x14ac:dyDescent="0.3"/>
  <cols>
    <col min="2" max="2" width="8.88671875" customWidth="1"/>
    <col min="3" max="3" width="22.44140625" customWidth="1"/>
    <col min="4" max="4" width="51.77734375" customWidth="1"/>
    <col min="5" max="5" width="32.109375" customWidth="1"/>
    <col min="6" max="6" width="27.77734375" customWidth="1"/>
    <col min="7" max="7" width="31.33203125" customWidth="1"/>
    <col min="8" max="8" width="29.33203125" customWidth="1"/>
    <col min="9" max="9" width="32.6640625" customWidth="1"/>
    <col min="10" max="10" width="27.21875" customWidth="1"/>
    <col min="11" max="11" width="21.6640625" customWidth="1"/>
  </cols>
  <sheetData>
    <row r="5" spans="4:7" x14ac:dyDescent="0.3">
      <c r="D5" s="49"/>
      <c r="E5" s="34" t="s">
        <v>32</v>
      </c>
      <c r="F5" s="48" t="s">
        <v>37</v>
      </c>
      <c r="G5" s="48"/>
    </row>
    <row r="6" spans="4:7" x14ac:dyDescent="0.3">
      <c r="D6" s="50"/>
      <c r="E6" s="34" t="s">
        <v>33</v>
      </c>
      <c r="F6" s="48" t="s">
        <v>37</v>
      </c>
      <c r="G6" s="48"/>
    </row>
    <row r="7" spans="4:7" x14ac:dyDescent="0.3">
      <c r="D7" s="50"/>
      <c r="E7" s="34" t="s">
        <v>34</v>
      </c>
      <c r="F7" s="48" t="s">
        <v>37</v>
      </c>
      <c r="G7" s="48"/>
    </row>
    <row r="8" spans="4:7" x14ac:dyDescent="0.3">
      <c r="D8" s="50"/>
      <c r="E8" s="34" t="s">
        <v>38</v>
      </c>
      <c r="F8" s="48" t="s">
        <v>37</v>
      </c>
      <c r="G8" s="48"/>
    </row>
    <row r="9" spans="4:7" x14ac:dyDescent="0.3">
      <c r="D9" s="50"/>
      <c r="E9" s="34" t="s">
        <v>39</v>
      </c>
      <c r="F9" s="48" t="s">
        <v>37</v>
      </c>
      <c r="G9" s="48"/>
    </row>
    <row r="10" spans="4:7" x14ac:dyDescent="0.3">
      <c r="D10" s="50"/>
      <c r="E10" s="34" t="s">
        <v>35</v>
      </c>
      <c r="F10" s="48" t="s">
        <v>37</v>
      </c>
      <c r="G10" s="48"/>
    </row>
    <row r="11" spans="4:7" ht="22.8" customHeight="1" x14ac:dyDescent="0.3">
      <c r="D11" s="51"/>
      <c r="E11" s="34" t="s">
        <v>36</v>
      </c>
      <c r="F11" s="48" t="s">
        <v>37</v>
      </c>
      <c r="G11" s="48"/>
    </row>
    <row r="12" spans="4:7" ht="22.8" customHeight="1" x14ac:dyDescent="0.3">
      <c r="D12" s="33"/>
      <c r="E12" s="35"/>
      <c r="F12" s="35"/>
      <c r="G12" s="35"/>
    </row>
    <row r="13" spans="4:7" ht="22.8" customHeight="1" x14ac:dyDescent="0.3">
      <c r="D13" s="33"/>
      <c r="E13" s="35"/>
      <c r="F13" s="35"/>
      <c r="G13" s="35"/>
    </row>
    <row r="14" spans="4:7" x14ac:dyDescent="0.3">
      <c r="F14" s="71"/>
      <c r="G14" s="71"/>
    </row>
    <row r="15" spans="4:7" ht="36" customHeight="1" x14ac:dyDescent="0.3"/>
    <row r="16" spans="4:7" s="16" customFormat="1" ht="30" customHeight="1" x14ac:dyDescent="0.3">
      <c r="D16" s="17" t="s">
        <v>1</v>
      </c>
      <c r="E16" s="31" t="s">
        <v>2</v>
      </c>
      <c r="F16" s="31" t="s">
        <v>3</v>
      </c>
      <c r="G16" s="31" t="s">
        <v>4</v>
      </c>
    </row>
    <row r="17" spans="4:7" s="1" customFormat="1" ht="28.8" customHeight="1" x14ac:dyDescent="0.35">
      <c r="D17" s="52" t="s">
        <v>0</v>
      </c>
      <c r="E17" s="53"/>
      <c r="F17" s="53"/>
      <c r="G17" s="54"/>
    </row>
    <row r="18" spans="4:7" s="15" customFormat="1" ht="21" x14ac:dyDescent="0.4">
      <c r="D18" s="37" t="s">
        <v>0</v>
      </c>
      <c r="E18" s="38">
        <f>SUM(E31:E35,E49:E53)</f>
        <v>1034011</v>
      </c>
      <c r="F18" s="39">
        <f>SUM(F31:F36,F49:F54)</f>
        <v>934000</v>
      </c>
      <c r="G18" s="40">
        <f>SUM(G31:G36,G49:G54)</f>
        <v>974006</v>
      </c>
    </row>
    <row r="19" spans="4:7" s="15" customFormat="1" ht="23.4" x14ac:dyDescent="0.4">
      <c r="D19" s="28" t="s">
        <v>23</v>
      </c>
      <c r="E19" s="29">
        <f>SUM(E32,E34,E36)</f>
        <v>9</v>
      </c>
      <c r="F19" s="30">
        <f>SUM(F32,F34,F36)</f>
        <v>0</v>
      </c>
      <c r="G19" s="29">
        <f>SUM(G32,G34,G36)</f>
        <v>3</v>
      </c>
    </row>
    <row r="20" spans="4:7" s="15" customFormat="1" ht="21" x14ac:dyDescent="0.4">
      <c r="D20" s="41" t="s">
        <v>17</v>
      </c>
      <c r="E20" s="62">
        <f>AVERAGE(E18:G18)</f>
        <v>980672.33333333337</v>
      </c>
      <c r="F20" s="63"/>
      <c r="G20" s="63"/>
    </row>
    <row r="21" spans="4:7" s="15" customFormat="1" ht="21" x14ac:dyDescent="0.4">
      <c r="D21" s="41" t="s">
        <v>18</v>
      </c>
      <c r="E21" s="64">
        <f>_xlfn.STDEV.P(E18:G18)</f>
        <v>41100.527412133721</v>
      </c>
      <c r="F21" s="64"/>
      <c r="G21" s="64"/>
    </row>
    <row r="22" spans="4:7" s="15" customFormat="1" ht="21" x14ac:dyDescent="0.4">
      <c r="D22" s="41" t="s">
        <v>19</v>
      </c>
      <c r="E22" s="64">
        <f>(E20+E21)</f>
        <v>1021772.8607454671</v>
      </c>
      <c r="F22" s="64"/>
      <c r="G22" s="64"/>
    </row>
    <row r="23" spans="4:7" s="15" customFormat="1" ht="21" x14ac:dyDescent="0.4">
      <c r="D23" s="43" t="s">
        <v>12</v>
      </c>
      <c r="E23" s="64">
        <f>(E20-E21)</f>
        <v>939571.80592119962</v>
      </c>
      <c r="F23" s="64"/>
      <c r="G23" s="64"/>
    </row>
    <row r="24" spans="4:7" s="15" customFormat="1" ht="21" x14ac:dyDescent="0.4">
      <c r="D24" s="47"/>
      <c r="E24" s="42"/>
      <c r="F24" s="42"/>
      <c r="G24" s="36"/>
    </row>
    <row r="25" spans="4:7" s="15" customFormat="1" ht="27.6" customHeight="1" x14ac:dyDescent="0.4">
      <c r="D25" s="65" t="s">
        <v>9</v>
      </c>
      <c r="E25" s="66"/>
      <c r="F25" s="66"/>
      <c r="G25" s="67"/>
    </row>
    <row r="26" spans="4:7" s="15" customFormat="1" ht="21" x14ac:dyDescent="0.4">
      <c r="D26" s="6" t="s">
        <v>14</v>
      </c>
      <c r="E26" s="23">
        <v>45</v>
      </c>
      <c r="F26" s="9">
        <v>40</v>
      </c>
      <c r="G26" s="10">
        <v>50</v>
      </c>
    </row>
    <row r="27" spans="4:7" s="15" customFormat="1" ht="21" x14ac:dyDescent="0.4">
      <c r="D27" s="6" t="s">
        <v>15</v>
      </c>
      <c r="E27" s="9">
        <v>25</v>
      </c>
      <c r="F27" s="11">
        <v>30</v>
      </c>
      <c r="G27" s="10">
        <v>30</v>
      </c>
    </row>
    <row r="28" spans="4:7" s="15" customFormat="1" ht="21" x14ac:dyDescent="0.4">
      <c r="D28" s="6" t="s">
        <v>16</v>
      </c>
      <c r="E28" s="12" t="s">
        <v>5</v>
      </c>
      <c r="F28" s="12" t="s">
        <v>5</v>
      </c>
      <c r="G28" s="13" t="s">
        <v>5</v>
      </c>
    </row>
    <row r="29" spans="4:7" s="15" customFormat="1" ht="21.6" thickBot="1" x14ac:dyDescent="0.45">
      <c r="D29" s="14" t="s">
        <v>13</v>
      </c>
      <c r="E29" s="21">
        <v>25</v>
      </c>
      <c r="F29" s="21">
        <v>30</v>
      </c>
      <c r="G29" s="22">
        <v>10</v>
      </c>
    </row>
    <row r="30" spans="4:7" s="1" customFormat="1" ht="30" customHeight="1" x14ac:dyDescent="0.35">
      <c r="D30" s="65" t="s">
        <v>24</v>
      </c>
      <c r="E30" s="66"/>
      <c r="F30" s="66"/>
      <c r="G30" s="67"/>
    </row>
    <row r="31" spans="4:7" s="1" customFormat="1" ht="30" customHeight="1" x14ac:dyDescent="0.35">
      <c r="D31" s="2" t="s">
        <v>6</v>
      </c>
      <c r="E31" s="3">
        <v>256000</v>
      </c>
      <c r="F31" s="4">
        <v>235000</v>
      </c>
      <c r="G31" s="5">
        <v>222000</v>
      </c>
    </row>
    <row r="32" spans="4:7" s="1" customFormat="1" ht="30" customHeight="1" x14ac:dyDescent="0.35">
      <c r="D32" s="6" t="s">
        <v>22</v>
      </c>
      <c r="E32" s="26">
        <v>3</v>
      </c>
      <c r="F32" s="27">
        <v>0</v>
      </c>
      <c r="G32" s="26">
        <v>1</v>
      </c>
    </row>
    <row r="33" spans="4:11" s="1" customFormat="1" ht="30" customHeight="1" x14ac:dyDescent="0.35">
      <c r="D33" s="6" t="s">
        <v>7</v>
      </c>
      <c r="E33" s="4">
        <v>352000</v>
      </c>
      <c r="F33" s="7">
        <v>312000</v>
      </c>
      <c r="G33" s="8">
        <v>364000</v>
      </c>
    </row>
    <row r="34" spans="4:11" s="1" customFormat="1" ht="30" customHeight="1" x14ac:dyDescent="0.35">
      <c r="D34" s="6" t="s">
        <v>22</v>
      </c>
      <c r="E34" s="26">
        <v>3</v>
      </c>
      <c r="F34" s="27">
        <v>0</v>
      </c>
      <c r="G34" s="26">
        <v>1</v>
      </c>
    </row>
    <row r="35" spans="4:11" s="1" customFormat="1" ht="30" customHeight="1" x14ac:dyDescent="0.35">
      <c r="D35" s="6" t="s">
        <v>8</v>
      </c>
      <c r="E35" s="3">
        <v>30000</v>
      </c>
      <c r="F35" s="4">
        <v>24000</v>
      </c>
      <c r="G35" s="5">
        <v>18000</v>
      </c>
    </row>
    <row r="36" spans="4:11" s="1" customFormat="1" ht="30" customHeight="1" x14ac:dyDescent="0.35">
      <c r="D36" s="6" t="s">
        <v>22</v>
      </c>
      <c r="E36" s="26">
        <v>3</v>
      </c>
      <c r="F36" s="27">
        <v>0</v>
      </c>
      <c r="G36" s="26">
        <v>1</v>
      </c>
    </row>
    <row r="37" spans="4:11" s="1" customFormat="1" ht="30" customHeight="1" x14ac:dyDescent="0.35">
      <c r="D37" s="18" t="s">
        <v>10</v>
      </c>
      <c r="E37" s="19">
        <f>SUM(E31,E33,E35)</f>
        <v>638000</v>
      </c>
      <c r="F37" s="19">
        <f t="shared" ref="F37:G37" si="0">SUM(F31,F33,F35)</f>
        <v>571000</v>
      </c>
      <c r="G37" s="19">
        <f t="shared" si="0"/>
        <v>604000</v>
      </c>
    </row>
    <row r="38" spans="4:11" s="1" customFormat="1" ht="30" customHeight="1" x14ac:dyDescent="0.35">
      <c r="D38" s="18" t="s">
        <v>48</v>
      </c>
      <c r="E38" s="19">
        <v>600000</v>
      </c>
      <c r="F38" s="19"/>
      <c r="G38" s="45"/>
    </row>
    <row r="39" spans="4:11" s="1" customFormat="1" ht="30" customHeight="1" x14ac:dyDescent="0.35">
      <c r="D39" s="18" t="s">
        <v>43</v>
      </c>
      <c r="E39" s="19">
        <v>38000</v>
      </c>
      <c r="F39" s="19"/>
      <c r="G39" s="45"/>
    </row>
    <row r="40" spans="4:11" s="1" customFormat="1" ht="30" customHeight="1" x14ac:dyDescent="0.35">
      <c r="D40" s="65" t="s">
        <v>21</v>
      </c>
      <c r="E40" s="66"/>
      <c r="F40" s="66"/>
      <c r="G40" s="67"/>
    </row>
    <row r="41" spans="4:11" s="1" customFormat="1" ht="28.8" customHeight="1" x14ac:dyDescent="0.35">
      <c r="D41" s="18" t="s">
        <v>11</v>
      </c>
      <c r="E41" s="20">
        <v>529000</v>
      </c>
      <c r="F41" s="20">
        <v>529000</v>
      </c>
      <c r="G41" s="20">
        <v>529000</v>
      </c>
      <c r="K41" s="24"/>
    </row>
    <row r="42" spans="4:11" s="1" customFormat="1" ht="28.8" customHeight="1" x14ac:dyDescent="0.35">
      <c r="D42" s="18" t="s">
        <v>20</v>
      </c>
      <c r="E42" s="19">
        <f>(E41-E37)</f>
        <v>-109000</v>
      </c>
      <c r="F42" s="19">
        <f t="shared" ref="F42:G42" si="1">(F41-F37)</f>
        <v>-42000</v>
      </c>
      <c r="G42" s="19">
        <f t="shared" si="1"/>
        <v>-75000</v>
      </c>
      <c r="K42" s="24"/>
    </row>
    <row r="43" spans="4:11" s="1" customFormat="1" ht="28.8" customHeight="1" x14ac:dyDescent="0.35">
      <c r="D43" s="18" t="s">
        <v>17</v>
      </c>
      <c r="E43" s="60">
        <f>AVERAGE(E37:G37)</f>
        <v>604333.33333333337</v>
      </c>
      <c r="F43" s="61"/>
      <c r="G43" s="61"/>
      <c r="K43" s="24"/>
    </row>
    <row r="44" spans="4:11" s="1" customFormat="1" ht="28.8" customHeight="1" x14ac:dyDescent="0.35">
      <c r="D44" s="18" t="s">
        <v>18</v>
      </c>
      <c r="E44" s="58">
        <f>_xlfn.STDEV.P(E37:G37)</f>
        <v>27353.65098523819</v>
      </c>
      <c r="F44" s="59"/>
      <c r="G44" s="59"/>
      <c r="K44" s="24"/>
    </row>
    <row r="45" spans="4:11" s="1" customFormat="1" ht="28.8" customHeight="1" x14ac:dyDescent="0.35">
      <c r="D45" s="18" t="s">
        <v>19</v>
      </c>
      <c r="E45" s="58">
        <f>(E43+E44)</f>
        <v>631686.98431857151</v>
      </c>
      <c r="F45" s="59"/>
      <c r="G45" s="59"/>
    </row>
    <row r="46" spans="4:11" s="1" customFormat="1" ht="28.8" customHeight="1" x14ac:dyDescent="0.35">
      <c r="D46" s="25" t="s">
        <v>12</v>
      </c>
      <c r="E46" s="58">
        <f>(E43-E44)</f>
        <v>576979.68234809523</v>
      </c>
      <c r="F46" s="59"/>
      <c r="G46" s="59"/>
    </row>
    <row r="47" spans="4:11" s="1" customFormat="1" ht="31.8" customHeight="1" x14ac:dyDescent="0.35">
      <c r="D47" s="55" t="s">
        <v>26</v>
      </c>
      <c r="E47" s="56"/>
      <c r="F47" s="56"/>
      <c r="G47" s="57"/>
    </row>
    <row r="48" spans="4:11" s="1" customFormat="1" ht="23.4" customHeight="1" x14ac:dyDescent="0.35">
      <c r="D48" s="65" t="s">
        <v>25</v>
      </c>
      <c r="E48" s="66"/>
      <c r="F48" s="66"/>
      <c r="G48" s="67"/>
      <c r="H48" s="44"/>
    </row>
    <row r="49" spans="4:8" s="1" customFormat="1" ht="23.4" customHeight="1" x14ac:dyDescent="0.35">
      <c r="D49" s="2" t="s">
        <v>6</v>
      </c>
      <c r="E49" s="4">
        <v>154000</v>
      </c>
      <c r="F49" s="7">
        <v>129000</v>
      </c>
      <c r="G49" s="8">
        <v>155000</v>
      </c>
      <c r="H49" s="44"/>
    </row>
    <row r="50" spans="4:8" s="1" customFormat="1" ht="23.4" customHeight="1" x14ac:dyDescent="0.35">
      <c r="D50" s="6" t="s">
        <v>22</v>
      </c>
      <c r="E50" s="26">
        <v>2</v>
      </c>
      <c r="F50" s="27">
        <v>0</v>
      </c>
      <c r="G50" s="26">
        <v>1</v>
      </c>
      <c r="H50" s="44"/>
    </row>
    <row r="51" spans="4:8" s="1" customFormat="1" ht="23.4" customHeight="1" x14ac:dyDescent="0.35">
      <c r="D51" s="6" t="s">
        <v>7</v>
      </c>
      <c r="E51" s="3">
        <v>218000</v>
      </c>
      <c r="F51" s="4">
        <v>212000</v>
      </c>
      <c r="G51" s="5">
        <v>189000</v>
      </c>
      <c r="H51" s="44"/>
    </row>
    <row r="52" spans="4:8" s="1" customFormat="1" ht="23.4" customHeight="1" x14ac:dyDescent="0.35">
      <c r="D52" s="6" t="s">
        <v>22</v>
      </c>
      <c r="E52" s="26">
        <v>3</v>
      </c>
      <c r="F52" s="27">
        <v>0</v>
      </c>
      <c r="G52" s="26">
        <v>1</v>
      </c>
      <c r="H52" s="44"/>
    </row>
    <row r="53" spans="4:8" s="1" customFormat="1" ht="23.4" customHeight="1" x14ac:dyDescent="0.35">
      <c r="D53" s="6" t="s">
        <v>8</v>
      </c>
      <c r="E53" s="4">
        <v>24000</v>
      </c>
      <c r="F53" s="7">
        <v>22000</v>
      </c>
      <c r="G53" s="8">
        <v>26000</v>
      </c>
      <c r="H53" s="44"/>
    </row>
    <row r="54" spans="4:8" s="1" customFormat="1" ht="23.4" customHeight="1" x14ac:dyDescent="0.35">
      <c r="D54" s="6" t="s">
        <v>22</v>
      </c>
      <c r="E54" s="26">
        <v>3</v>
      </c>
      <c r="F54" s="27">
        <v>0</v>
      </c>
      <c r="G54" s="26">
        <v>1</v>
      </c>
      <c r="H54" s="44"/>
    </row>
    <row r="55" spans="4:8" s="1" customFormat="1" ht="23.4" customHeight="1" x14ac:dyDescent="0.35">
      <c r="D55" s="18" t="s">
        <v>10</v>
      </c>
      <c r="E55" s="19">
        <f>SUM(E49,E51,E53)</f>
        <v>396000</v>
      </c>
      <c r="F55" s="19">
        <f t="shared" ref="F55:G55" si="2">SUM(F49,F51,F53)</f>
        <v>363000</v>
      </c>
      <c r="G55" s="19">
        <f t="shared" si="2"/>
        <v>370000</v>
      </c>
      <c r="H55" s="44"/>
    </row>
    <row r="56" spans="4:8" s="1" customFormat="1" ht="24.6" customHeight="1" x14ac:dyDescent="0.35">
      <c r="D56" s="65" t="s">
        <v>21</v>
      </c>
      <c r="E56" s="66"/>
      <c r="F56" s="66"/>
      <c r="G56" s="67"/>
      <c r="H56" s="44"/>
    </row>
    <row r="57" spans="4:8" s="1" customFormat="1" ht="24.6" customHeight="1" x14ac:dyDescent="0.35">
      <c r="D57" s="18" t="s">
        <v>11</v>
      </c>
      <c r="E57" s="20">
        <v>529000</v>
      </c>
      <c r="F57" s="20">
        <v>529000</v>
      </c>
      <c r="G57" s="20">
        <v>529000</v>
      </c>
      <c r="H57" s="44"/>
    </row>
    <row r="58" spans="4:8" s="1" customFormat="1" ht="24.6" customHeight="1" x14ac:dyDescent="0.35">
      <c r="D58" s="18" t="s">
        <v>20</v>
      </c>
      <c r="E58" s="19">
        <f>(E57-E55)</f>
        <v>133000</v>
      </c>
      <c r="F58" s="19">
        <f t="shared" ref="F58" si="3">(F57-F55)</f>
        <v>166000</v>
      </c>
      <c r="G58" s="19">
        <f t="shared" ref="G58" si="4">(G57-G55)</f>
        <v>159000</v>
      </c>
      <c r="H58" s="44"/>
    </row>
    <row r="59" spans="4:8" s="1" customFormat="1" ht="24.6" customHeight="1" x14ac:dyDescent="0.35">
      <c r="D59" s="18" t="s">
        <v>17</v>
      </c>
      <c r="E59" s="78">
        <f>AVERAGE(E55:G55)</f>
        <v>376333.33333333331</v>
      </c>
      <c r="F59" s="79"/>
      <c r="G59" s="79"/>
      <c r="H59" s="44"/>
    </row>
    <row r="60" spans="4:8" s="1" customFormat="1" ht="24.6" customHeight="1" x14ac:dyDescent="0.35">
      <c r="D60" s="18" t="s">
        <v>18</v>
      </c>
      <c r="E60" s="58">
        <f>_xlfn.STDEV.P(E55:G55)</f>
        <v>14197.026292697903</v>
      </c>
      <c r="F60" s="59"/>
      <c r="G60" s="59"/>
      <c r="H60" s="44"/>
    </row>
    <row r="61" spans="4:8" s="1" customFormat="1" ht="24.6" customHeight="1" x14ac:dyDescent="0.35">
      <c r="D61" s="18" t="s">
        <v>19</v>
      </c>
      <c r="E61" s="58">
        <f>(E59+E60)</f>
        <v>390530.35962603119</v>
      </c>
      <c r="F61" s="59"/>
      <c r="G61" s="59"/>
      <c r="H61" s="44"/>
    </row>
    <row r="62" spans="4:8" s="1" customFormat="1" ht="24.6" customHeight="1" x14ac:dyDescent="0.35">
      <c r="D62" s="25" t="s">
        <v>12</v>
      </c>
      <c r="E62" s="58">
        <f>(E59-E60)</f>
        <v>362136.30704063544</v>
      </c>
      <c r="F62" s="59"/>
      <c r="G62" s="59"/>
      <c r="H62" s="44"/>
    </row>
    <row r="63" spans="4:8" s="1" customFormat="1" ht="31.8" customHeight="1" x14ac:dyDescent="0.35">
      <c r="D63" s="72" t="s">
        <v>27</v>
      </c>
      <c r="E63" s="73"/>
      <c r="F63" s="73"/>
      <c r="G63" s="74"/>
      <c r="H63" s="44"/>
    </row>
    <row r="64" spans="4:8" s="1" customFormat="1" ht="192.6" customHeight="1" x14ac:dyDescent="0.35">
      <c r="D64" s="75"/>
      <c r="E64" s="76"/>
      <c r="F64" s="76"/>
      <c r="G64" s="77"/>
      <c r="H64" s="44"/>
    </row>
    <row r="65" spans="4:7" ht="26.4" customHeight="1" x14ac:dyDescent="0.3">
      <c r="D65" s="65" t="s">
        <v>30</v>
      </c>
      <c r="E65" s="66"/>
      <c r="F65" s="66"/>
      <c r="G65" s="67"/>
    </row>
    <row r="66" spans="4:7" ht="25.2" customHeight="1" x14ac:dyDescent="0.3">
      <c r="E66" s="32"/>
      <c r="F66" s="32"/>
      <c r="G66" s="32"/>
    </row>
    <row r="67" spans="4:7" ht="25.8" customHeight="1" x14ac:dyDescent="0.3">
      <c r="E67" s="32"/>
      <c r="F67" s="32"/>
      <c r="G67" s="32"/>
    </row>
    <row r="68" spans="4:7" ht="27" customHeight="1" x14ac:dyDescent="0.3">
      <c r="E68" s="32"/>
      <c r="F68" s="32"/>
      <c r="G68" s="32"/>
    </row>
    <row r="69" spans="4:7" x14ac:dyDescent="0.3">
      <c r="E69" s="32"/>
      <c r="F69" s="32"/>
      <c r="G69" s="32"/>
    </row>
    <row r="70" spans="4:7" x14ac:dyDescent="0.3">
      <c r="E70" s="32"/>
      <c r="F70" s="32"/>
      <c r="G70" s="32"/>
    </row>
    <row r="74" spans="4:7" ht="23.4" customHeight="1" x14ac:dyDescent="0.3">
      <c r="D74" s="65" t="s">
        <v>31</v>
      </c>
      <c r="E74" s="66"/>
      <c r="F74" s="66"/>
      <c r="G74" s="67"/>
    </row>
    <row r="75" spans="4:7" ht="23.4" customHeight="1" x14ac:dyDescent="0.3">
      <c r="D75" s="68" t="s">
        <v>40</v>
      </c>
      <c r="E75" s="69"/>
      <c r="F75" s="69"/>
      <c r="G75" s="70"/>
    </row>
    <row r="76" spans="4:7" ht="23.4" customHeight="1" x14ac:dyDescent="0.3">
      <c r="D76" s="68" t="s">
        <v>41</v>
      </c>
      <c r="E76" s="69"/>
      <c r="F76" s="69"/>
      <c r="G76" s="70"/>
    </row>
    <row r="77" spans="4:7" ht="23.4" customHeight="1" x14ac:dyDescent="0.3">
      <c r="D77" s="65" t="s">
        <v>28</v>
      </c>
      <c r="E77" s="66"/>
      <c r="F77" s="66"/>
      <c r="G77" s="67"/>
    </row>
    <row r="78" spans="4:7" ht="23.4" customHeight="1" x14ac:dyDescent="0.3">
      <c r="D78" s="65" t="s">
        <v>29</v>
      </c>
      <c r="E78" s="66"/>
      <c r="F78" s="66"/>
      <c r="G78" s="67"/>
    </row>
    <row r="79" spans="4:7" ht="23.4" customHeight="1" x14ac:dyDescent="0.3">
      <c r="D79" s="65" t="s">
        <v>42</v>
      </c>
      <c r="E79" s="66"/>
      <c r="F79" s="66"/>
      <c r="G79" s="67"/>
    </row>
  </sheetData>
  <mergeCells count="29">
    <mergeCell ref="F14:G14"/>
    <mergeCell ref="D40:G40"/>
    <mergeCell ref="D25:G25"/>
    <mergeCell ref="D77:G77"/>
    <mergeCell ref="D30:G30"/>
    <mergeCell ref="D48:G48"/>
    <mergeCell ref="D56:G56"/>
    <mergeCell ref="E61:G61"/>
    <mergeCell ref="E62:G62"/>
    <mergeCell ref="E60:G60"/>
    <mergeCell ref="D65:G65"/>
    <mergeCell ref="D63:G63"/>
    <mergeCell ref="D64:G64"/>
    <mergeCell ref="E59:G59"/>
    <mergeCell ref="D78:G78"/>
    <mergeCell ref="D79:G79"/>
    <mergeCell ref="D75:G75"/>
    <mergeCell ref="D76:G76"/>
    <mergeCell ref="D74:G74"/>
    <mergeCell ref="D17:G17"/>
    <mergeCell ref="D47:G47"/>
    <mergeCell ref="E44:G44"/>
    <mergeCell ref="E43:G43"/>
    <mergeCell ref="E45:G45"/>
    <mergeCell ref="E46:G46"/>
    <mergeCell ref="E20:G20"/>
    <mergeCell ref="E21:G21"/>
    <mergeCell ref="E22:G22"/>
    <mergeCell ref="E23:G23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7AF1-6159-4B1E-9AEE-A9E4050D9B97}">
  <dimension ref="E8:AN33"/>
  <sheetViews>
    <sheetView tabSelected="1" topLeftCell="AC7" zoomScaleNormal="100" workbookViewId="0">
      <selection activeCell="AM18" sqref="AM18"/>
    </sheetView>
  </sheetViews>
  <sheetFormatPr defaultRowHeight="18" x14ac:dyDescent="0.35"/>
  <cols>
    <col min="1" max="25" width="8.88671875" style="1"/>
    <col min="26" max="26" width="20.44140625" style="1" bestFit="1" customWidth="1"/>
    <col min="27" max="27" width="18.21875" style="1" customWidth="1"/>
    <col min="28" max="28" width="16.5546875" style="1" customWidth="1"/>
    <col min="29" max="29" width="18.109375" style="1" customWidth="1"/>
    <col min="30" max="32" width="8.88671875" style="1"/>
    <col min="33" max="33" width="34.44140625" style="1" bestFit="1" customWidth="1"/>
    <col min="34" max="34" width="6.33203125" style="1" bestFit="1" customWidth="1"/>
    <col min="35" max="38" width="8.88671875" style="1"/>
    <col min="39" max="39" width="27.109375" style="1" bestFit="1" customWidth="1"/>
    <col min="40" max="40" width="10" style="1" bestFit="1" customWidth="1"/>
    <col min="41" max="16384" width="8.88671875" style="1"/>
  </cols>
  <sheetData>
    <row r="8" spans="5:40" x14ac:dyDescent="0.35">
      <c r="E8" s="80"/>
      <c r="F8" s="80"/>
      <c r="G8" s="80"/>
      <c r="H8" s="80"/>
      <c r="I8" s="80"/>
      <c r="J8" s="80"/>
      <c r="K8" s="80"/>
      <c r="L8" s="80"/>
      <c r="M8" s="80"/>
    </row>
    <row r="9" spans="5:40" x14ac:dyDescent="0.35">
      <c r="E9" s="80"/>
      <c r="F9" s="80"/>
      <c r="G9" s="80"/>
      <c r="H9" s="80"/>
      <c r="I9" s="80"/>
      <c r="J9" s="80"/>
      <c r="K9" s="80"/>
      <c r="L9" s="80"/>
      <c r="M9" s="80"/>
    </row>
    <row r="10" spans="5:40" x14ac:dyDescent="0.35">
      <c r="E10" s="80"/>
      <c r="F10" s="80"/>
      <c r="G10" s="80"/>
      <c r="H10" s="80"/>
      <c r="I10" s="80"/>
      <c r="J10" s="80"/>
      <c r="K10" s="80"/>
      <c r="L10" s="80"/>
      <c r="M10" s="80"/>
    </row>
    <row r="11" spans="5:40" x14ac:dyDescent="0.35">
      <c r="E11" s="80"/>
      <c r="F11" s="80"/>
      <c r="G11" s="80"/>
      <c r="H11" s="80"/>
      <c r="I11" s="80"/>
      <c r="J11" s="80"/>
      <c r="K11" s="80"/>
      <c r="L11" s="80"/>
      <c r="M11" s="80"/>
    </row>
    <row r="12" spans="5:40" x14ac:dyDescent="0.35">
      <c r="E12" s="80"/>
      <c r="F12" s="80"/>
      <c r="G12" s="80"/>
      <c r="H12" s="80"/>
      <c r="I12" s="80"/>
      <c r="J12" s="80"/>
      <c r="K12" s="80"/>
      <c r="L12" s="80"/>
      <c r="M12" s="80"/>
    </row>
    <row r="13" spans="5:40" x14ac:dyDescent="0.35">
      <c r="E13" s="80"/>
      <c r="F13" s="80"/>
      <c r="G13" s="80"/>
      <c r="H13" s="80"/>
      <c r="I13" s="80"/>
      <c r="J13" s="80"/>
      <c r="K13" s="80"/>
      <c r="L13" s="80"/>
      <c r="M13" s="80"/>
      <c r="AM13" s="1" t="s">
        <v>50</v>
      </c>
      <c r="AN13" s="1">
        <f>AJ22</f>
        <v>1333</v>
      </c>
    </row>
    <row r="14" spans="5:40" x14ac:dyDescent="0.35">
      <c r="E14" s="80"/>
      <c r="F14" s="80"/>
      <c r="G14" s="80"/>
      <c r="H14" s="80"/>
      <c r="I14" s="80"/>
      <c r="J14" s="80"/>
      <c r="K14" s="80"/>
      <c r="L14" s="80"/>
      <c r="M14" s="80"/>
      <c r="Z14" s="1" t="s">
        <v>47</v>
      </c>
      <c r="AA14" s="1" t="s">
        <v>44</v>
      </c>
      <c r="AB14" s="1" t="s">
        <v>45</v>
      </c>
      <c r="AC14" s="1" t="s">
        <v>46</v>
      </c>
      <c r="AG14" s="44" t="s">
        <v>51</v>
      </c>
      <c r="AH14" s="82">
        <f>SUM(AH18,AH19)</f>
        <v>495</v>
      </c>
      <c r="AI14" s="82">
        <v>189</v>
      </c>
      <c r="AJ14" s="82">
        <f>SUM(AJ16,AJ20,AJ21)</f>
        <v>533</v>
      </c>
      <c r="AM14" s="1" t="s">
        <v>49</v>
      </c>
      <c r="AN14" s="1">
        <f>SUM(AJ14,AI14,AH14)</f>
        <v>1217</v>
      </c>
    </row>
    <row r="15" spans="5:40" x14ac:dyDescent="0.35">
      <c r="E15" s="80"/>
      <c r="F15" s="80"/>
      <c r="G15" s="80"/>
      <c r="H15" s="80"/>
      <c r="I15" s="80"/>
      <c r="J15" s="80"/>
      <c r="K15" s="80"/>
      <c r="L15" s="80"/>
      <c r="M15" s="80"/>
      <c r="Z15" s="46">
        <v>9400000</v>
      </c>
      <c r="AA15" s="46">
        <f>(Z15*96.6%)</f>
        <v>9080400</v>
      </c>
      <c r="AB15" s="46">
        <f>(Z15*2%)</f>
        <v>188000</v>
      </c>
      <c r="AC15" s="46">
        <f>(Z15*1.4%)</f>
        <v>131600</v>
      </c>
      <c r="AH15" s="83">
        <v>1</v>
      </c>
      <c r="AI15" s="83">
        <v>2</v>
      </c>
      <c r="AJ15" s="83">
        <v>3</v>
      </c>
      <c r="AM15" s="44" t="s">
        <v>53</v>
      </c>
      <c r="AN15" s="44">
        <f>(AN13-AN14)</f>
        <v>116</v>
      </c>
    </row>
    <row r="16" spans="5:40" x14ac:dyDescent="0.35">
      <c r="E16" s="80"/>
      <c r="F16" s="80"/>
      <c r="G16" s="80"/>
      <c r="H16" s="80"/>
      <c r="I16" s="80"/>
      <c r="J16" s="80"/>
      <c r="K16" s="80"/>
      <c r="L16" s="80"/>
      <c r="M16" s="80"/>
      <c r="AH16" s="1">
        <v>200</v>
      </c>
      <c r="AI16" s="1">
        <v>220</v>
      </c>
      <c r="AJ16" s="81">
        <v>190</v>
      </c>
    </row>
    <row r="17" spans="5:36" x14ac:dyDescent="0.35">
      <c r="E17" s="80"/>
      <c r="F17" s="80"/>
      <c r="G17" s="80"/>
      <c r="H17" s="80"/>
      <c r="I17" s="80"/>
      <c r="J17" s="80"/>
      <c r="K17" s="80"/>
      <c r="L17" s="80"/>
      <c r="M17" s="80"/>
      <c r="AH17" s="1">
        <v>210</v>
      </c>
      <c r="AI17" s="81">
        <v>189</v>
      </c>
      <c r="AJ17" s="1">
        <v>190</v>
      </c>
    </row>
    <row r="18" spans="5:36" x14ac:dyDescent="0.35">
      <c r="E18" s="80"/>
      <c r="F18" s="80"/>
      <c r="G18" s="80"/>
      <c r="H18" s="80"/>
      <c r="I18" s="80"/>
      <c r="J18" s="80"/>
      <c r="K18" s="80"/>
      <c r="L18" s="80"/>
      <c r="M18" s="80"/>
      <c r="AH18" s="81">
        <v>315</v>
      </c>
      <c r="AI18" s="1">
        <v>344</v>
      </c>
      <c r="AJ18" s="1">
        <v>380</v>
      </c>
    </row>
    <row r="19" spans="5:36" x14ac:dyDescent="0.35">
      <c r="E19" s="80"/>
      <c r="F19" s="80"/>
      <c r="G19" s="80"/>
      <c r="H19" s="80"/>
      <c r="I19" s="80"/>
      <c r="J19" s="80"/>
      <c r="K19" s="80"/>
      <c r="L19" s="80"/>
      <c r="M19" s="80"/>
      <c r="AH19" s="81">
        <v>180</v>
      </c>
      <c r="AI19" s="1">
        <v>210</v>
      </c>
      <c r="AJ19" s="1">
        <v>230</v>
      </c>
    </row>
    <row r="20" spans="5:36" x14ac:dyDescent="0.35">
      <c r="E20" s="80"/>
      <c r="F20" s="80"/>
      <c r="G20" s="80"/>
      <c r="H20" s="80"/>
      <c r="I20" s="80"/>
      <c r="J20" s="80"/>
      <c r="K20" s="80"/>
      <c r="L20" s="80"/>
      <c r="M20" s="80"/>
      <c r="AH20" s="1">
        <v>280</v>
      </c>
      <c r="AI20" s="1">
        <v>300</v>
      </c>
      <c r="AJ20" s="81">
        <v>220</v>
      </c>
    </row>
    <row r="21" spans="5:36" x14ac:dyDescent="0.35">
      <c r="E21" s="80"/>
      <c r="F21" s="80"/>
      <c r="G21" s="80"/>
      <c r="H21" s="80"/>
      <c r="I21" s="80"/>
      <c r="J21" s="80"/>
      <c r="K21" s="80"/>
      <c r="L21" s="80"/>
      <c r="M21" s="80"/>
      <c r="AH21" s="1">
        <v>155</v>
      </c>
      <c r="AI21" s="1">
        <v>145</v>
      </c>
      <c r="AJ21" s="81">
        <v>123</v>
      </c>
    </row>
    <row r="22" spans="5:36" x14ac:dyDescent="0.35">
      <c r="E22" s="80"/>
      <c r="F22" s="80"/>
      <c r="G22" s="80"/>
      <c r="H22" s="80"/>
      <c r="I22" s="80"/>
      <c r="J22" s="80"/>
      <c r="K22" s="80"/>
      <c r="L22" s="80"/>
      <c r="M22" s="80"/>
      <c r="AG22" s="44" t="s">
        <v>52</v>
      </c>
      <c r="AH22" s="82">
        <f>SUM(AH16:AH21)</f>
        <v>1340</v>
      </c>
      <c r="AI22" s="82">
        <f>SUM(AI16:AI21)</f>
        <v>1408</v>
      </c>
      <c r="AJ22" s="82">
        <f>SUM(AJ16:AJ21)</f>
        <v>1333</v>
      </c>
    </row>
    <row r="23" spans="5:36" x14ac:dyDescent="0.35">
      <c r="E23" s="80"/>
      <c r="F23" s="80"/>
      <c r="G23" s="80"/>
      <c r="H23" s="80"/>
      <c r="I23" s="80"/>
      <c r="J23" s="80"/>
      <c r="K23" s="80"/>
      <c r="L23" s="80"/>
      <c r="M23" s="80"/>
    </row>
    <row r="24" spans="5:36" x14ac:dyDescent="0.35">
      <c r="E24" s="80"/>
      <c r="F24" s="80"/>
      <c r="G24" s="80"/>
      <c r="H24" s="80"/>
      <c r="I24" s="80"/>
      <c r="J24" s="80"/>
      <c r="K24" s="80"/>
      <c r="L24" s="80"/>
      <c r="M24" s="80"/>
    </row>
    <row r="25" spans="5:36" x14ac:dyDescent="0.35">
      <c r="E25" s="80"/>
      <c r="F25" s="80"/>
      <c r="G25" s="80"/>
      <c r="H25" s="80"/>
      <c r="I25" s="80"/>
      <c r="J25" s="80"/>
      <c r="K25" s="80"/>
      <c r="L25" s="80"/>
      <c r="M25" s="80"/>
    </row>
    <row r="26" spans="5:36" x14ac:dyDescent="0.35">
      <c r="E26" s="80"/>
      <c r="F26" s="80"/>
      <c r="G26" s="80"/>
      <c r="H26" s="80"/>
      <c r="I26" s="80"/>
      <c r="J26" s="80"/>
      <c r="K26" s="80"/>
      <c r="L26" s="80"/>
      <c r="M26" s="80"/>
    </row>
    <row r="27" spans="5:36" x14ac:dyDescent="0.35">
      <c r="E27" s="80"/>
      <c r="F27" s="80"/>
      <c r="G27" s="80"/>
      <c r="H27" s="80"/>
      <c r="I27" s="80"/>
      <c r="J27" s="80"/>
      <c r="K27" s="80"/>
      <c r="L27" s="80"/>
      <c r="M27" s="80"/>
    </row>
    <row r="28" spans="5:36" x14ac:dyDescent="0.35">
      <c r="E28" s="80"/>
      <c r="F28" s="80"/>
      <c r="G28" s="80"/>
      <c r="H28" s="80"/>
      <c r="I28" s="80"/>
      <c r="J28" s="80"/>
      <c r="K28" s="80"/>
      <c r="L28" s="80"/>
      <c r="M28" s="80"/>
    </row>
    <row r="29" spans="5:36" x14ac:dyDescent="0.35">
      <c r="E29" s="80"/>
      <c r="F29" s="80"/>
      <c r="G29" s="80"/>
      <c r="H29" s="80"/>
      <c r="I29" s="80"/>
      <c r="J29" s="80"/>
      <c r="K29" s="80"/>
      <c r="L29" s="80"/>
      <c r="M29" s="80"/>
    </row>
    <row r="30" spans="5:36" x14ac:dyDescent="0.35">
      <c r="E30" s="80"/>
      <c r="F30" s="80"/>
      <c r="G30" s="80"/>
      <c r="H30" s="80"/>
      <c r="I30" s="80"/>
      <c r="J30" s="80"/>
      <c r="K30" s="80"/>
      <c r="L30" s="80"/>
      <c r="M30" s="80"/>
    </row>
    <row r="31" spans="5:36" x14ac:dyDescent="0.35">
      <c r="E31" s="80"/>
      <c r="F31" s="80"/>
      <c r="G31" s="80"/>
      <c r="H31" s="80"/>
      <c r="I31" s="80"/>
      <c r="J31" s="80"/>
      <c r="K31" s="80"/>
      <c r="L31" s="80"/>
      <c r="M31" s="80"/>
    </row>
    <row r="32" spans="5:36" x14ac:dyDescent="0.35">
      <c r="E32" s="80"/>
      <c r="F32" s="80"/>
      <c r="G32" s="80"/>
      <c r="H32" s="80"/>
      <c r="I32" s="80"/>
      <c r="J32" s="80"/>
      <c r="K32" s="80"/>
      <c r="L32" s="80"/>
      <c r="M32" s="80"/>
    </row>
    <row r="33" spans="5:13" x14ac:dyDescent="0.35">
      <c r="E33" s="80"/>
      <c r="F33" s="80"/>
      <c r="G33" s="80"/>
      <c r="H33" s="80"/>
      <c r="I33" s="80"/>
      <c r="J33" s="80"/>
      <c r="K33" s="80"/>
      <c r="L33" s="80"/>
      <c r="M33" s="80"/>
    </row>
  </sheetData>
  <mergeCells count="1">
    <mergeCell ref="E8:M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COMPLETO</vt:lpstr>
      <vt:lpstr>NEGOCIAÇÃO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AKPROJ Projetos Industriais</dc:creator>
  <cp:lastModifiedBy>AKPROJ Projetos Industriais</cp:lastModifiedBy>
  <dcterms:created xsi:type="dcterms:W3CDTF">2015-06-05T18:19:34Z</dcterms:created>
  <dcterms:modified xsi:type="dcterms:W3CDTF">2025-04-05T15:10:24Z</dcterms:modified>
</cp:coreProperties>
</file>